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bPostings_IASB\Advocacy_Tools\2023_Session\"/>
    </mc:Choice>
  </mc:AlternateContent>
  <xr:revisionPtr revIDLastSave="0" documentId="13_ncr:1_{F9F168C0-E62B-4A78-863B-0DE8312775FB}" xr6:coauthVersionLast="47" xr6:coauthVersionMax="47" xr10:uidLastSave="{00000000-0000-0000-0000-000000000000}"/>
  <workbookProtection workbookAlgorithmName="SHA-512" workbookHashValue="bbDFRuCD4URiVe7eOrJ3VlH7CBGg25jgnJSCBnTsMK+z+H0BxBU+SPtZYA/ODzCTzaKwAwhx80+WNACeqXcW1w==" workbookSaltValue="CcZThK8cme/lRIqUcrGRaA==" workbookSpinCount="100000" lockStructure="1"/>
  <bookViews>
    <workbookView xWindow="-120" yWindow="-120" windowWidth="29040" windowHeight="15840" xr2:uid="{00000000-000D-0000-FFFF-FFFF00000000}"/>
  </bookViews>
  <sheets>
    <sheet name="Driver_Summary" sheetId="2" r:id="rId1"/>
    <sheet name="Dist_List" sheetId="8" state="hidden" r:id="rId2"/>
    <sheet name="TSS_Calc" sheetId="1" state="hidden" r:id="rId3"/>
    <sheet name="PDS_Calc" sheetId="4" state="hidden" r:id="rId4"/>
    <sheet name="EI_Calc" sheetId="5" state="hidden" r:id="rId5"/>
    <sheet name="TLS_Calc" sheetId="6" state="hidden" r:id="rId6"/>
    <sheet name="Notes" sheetId="7" state="hidden" r:id="rId7"/>
  </sheets>
  <definedNames>
    <definedName name="Dist_List">Dist_List!$G$4:$G$330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6" i="6" l="1"/>
  <c r="F336" i="6" s="1"/>
  <c r="K336" i="5"/>
  <c r="F336" i="5" s="1"/>
  <c r="K336" i="4"/>
  <c r="F336" i="4" s="1"/>
  <c r="K336" i="1"/>
  <c r="I5" i="8"/>
  <c r="J5" i="8"/>
  <c r="I6" i="8"/>
  <c r="J6" i="8"/>
  <c r="I7" i="8"/>
  <c r="J7" i="8"/>
  <c r="I8" i="8"/>
  <c r="J8" i="8"/>
  <c r="I9" i="8"/>
  <c r="J9" i="8"/>
  <c r="I10" i="8"/>
  <c r="J10" i="8"/>
  <c r="I11" i="8"/>
  <c r="J11" i="8"/>
  <c r="I12" i="8"/>
  <c r="J12" i="8"/>
  <c r="I13" i="8"/>
  <c r="J13" i="8"/>
  <c r="I14" i="8"/>
  <c r="J14" i="8"/>
  <c r="I15" i="8"/>
  <c r="J15" i="8"/>
  <c r="I16" i="8"/>
  <c r="J16" i="8"/>
  <c r="I17" i="8"/>
  <c r="J17" i="8"/>
  <c r="I18" i="8"/>
  <c r="J18" i="8"/>
  <c r="I19" i="8"/>
  <c r="J19" i="8"/>
  <c r="I20" i="8"/>
  <c r="J20" i="8"/>
  <c r="I21" i="8"/>
  <c r="J21" i="8"/>
  <c r="I22" i="8"/>
  <c r="J22" i="8"/>
  <c r="I23" i="8"/>
  <c r="J23" i="8"/>
  <c r="I24" i="8"/>
  <c r="J24" i="8"/>
  <c r="I25" i="8"/>
  <c r="J25" i="8"/>
  <c r="I26" i="8"/>
  <c r="J26" i="8"/>
  <c r="I27" i="8"/>
  <c r="J27" i="8"/>
  <c r="I28" i="8"/>
  <c r="J28" i="8"/>
  <c r="I29" i="8"/>
  <c r="J29" i="8"/>
  <c r="I30" i="8"/>
  <c r="J30" i="8"/>
  <c r="I31" i="8"/>
  <c r="J31" i="8"/>
  <c r="I32" i="8"/>
  <c r="J32" i="8"/>
  <c r="I33" i="8"/>
  <c r="J33" i="8"/>
  <c r="I34" i="8"/>
  <c r="J34" i="8"/>
  <c r="I35" i="8"/>
  <c r="J35" i="8"/>
  <c r="I36" i="8"/>
  <c r="J36" i="8"/>
  <c r="I37" i="8"/>
  <c r="J37" i="8"/>
  <c r="I38" i="8"/>
  <c r="J38" i="8"/>
  <c r="I39" i="8"/>
  <c r="J39" i="8"/>
  <c r="I40" i="8"/>
  <c r="J40" i="8"/>
  <c r="I41" i="8"/>
  <c r="J41" i="8"/>
  <c r="I42" i="8"/>
  <c r="J42" i="8"/>
  <c r="I43" i="8"/>
  <c r="J43" i="8"/>
  <c r="I44" i="8"/>
  <c r="J44" i="8"/>
  <c r="I45" i="8"/>
  <c r="J45" i="8"/>
  <c r="I46" i="8"/>
  <c r="J46" i="8"/>
  <c r="I47" i="8"/>
  <c r="J47" i="8"/>
  <c r="I48" i="8"/>
  <c r="J48" i="8"/>
  <c r="I49" i="8"/>
  <c r="J49" i="8"/>
  <c r="I50" i="8"/>
  <c r="J50" i="8"/>
  <c r="I51" i="8"/>
  <c r="J51" i="8"/>
  <c r="I52" i="8"/>
  <c r="J52" i="8"/>
  <c r="I53" i="8"/>
  <c r="J53" i="8"/>
  <c r="I54" i="8"/>
  <c r="J54" i="8"/>
  <c r="I55" i="8"/>
  <c r="J55" i="8"/>
  <c r="I56" i="8"/>
  <c r="J56" i="8"/>
  <c r="I57" i="8"/>
  <c r="J57" i="8"/>
  <c r="I58" i="8"/>
  <c r="J58" i="8"/>
  <c r="I59" i="8"/>
  <c r="J59" i="8"/>
  <c r="I60" i="8"/>
  <c r="J60" i="8"/>
  <c r="I61" i="8"/>
  <c r="J61" i="8"/>
  <c r="I62" i="8"/>
  <c r="J62" i="8"/>
  <c r="I63" i="8"/>
  <c r="J63" i="8"/>
  <c r="I64" i="8"/>
  <c r="J64" i="8"/>
  <c r="I65" i="8"/>
  <c r="J65" i="8"/>
  <c r="I66" i="8"/>
  <c r="J66" i="8"/>
  <c r="I67" i="8"/>
  <c r="J67" i="8"/>
  <c r="I68" i="8"/>
  <c r="J68" i="8"/>
  <c r="I69" i="8"/>
  <c r="J69" i="8"/>
  <c r="I70" i="8"/>
  <c r="J70" i="8"/>
  <c r="I71" i="8"/>
  <c r="J71" i="8"/>
  <c r="I72" i="8"/>
  <c r="J72" i="8"/>
  <c r="I73" i="8"/>
  <c r="J73" i="8"/>
  <c r="I74" i="8"/>
  <c r="J74" i="8"/>
  <c r="I75" i="8"/>
  <c r="J75" i="8"/>
  <c r="I76" i="8"/>
  <c r="J76" i="8"/>
  <c r="I77" i="8"/>
  <c r="J77" i="8"/>
  <c r="I78" i="8"/>
  <c r="J78" i="8"/>
  <c r="I79" i="8"/>
  <c r="J79" i="8"/>
  <c r="I80" i="8"/>
  <c r="J80" i="8"/>
  <c r="I81" i="8"/>
  <c r="J81" i="8"/>
  <c r="I82" i="8"/>
  <c r="J82" i="8"/>
  <c r="I83" i="8"/>
  <c r="J83" i="8"/>
  <c r="I84" i="8"/>
  <c r="J84" i="8"/>
  <c r="I85" i="8"/>
  <c r="J85" i="8"/>
  <c r="I86" i="8"/>
  <c r="J86" i="8"/>
  <c r="I87" i="8"/>
  <c r="J87" i="8"/>
  <c r="I88" i="8"/>
  <c r="J88" i="8"/>
  <c r="I89" i="8"/>
  <c r="J89" i="8"/>
  <c r="I90" i="8"/>
  <c r="J90" i="8"/>
  <c r="I91" i="8"/>
  <c r="J91" i="8"/>
  <c r="I92" i="8"/>
  <c r="A9" i="2" s="1"/>
  <c r="R22" i="2" s="1"/>
  <c r="J92" i="8"/>
  <c r="I93" i="8"/>
  <c r="J93" i="8"/>
  <c r="I94" i="8"/>
  <c r="J94" i="8"/>
  <c r="I95" i="8"/>
  <c r="J95" i="8"/>
  <c r="I96" i="8"/>
  <c r="J96" i="8"/>
  <c r="I97" i="8"/>
  <c r="J97" i="8"/>
  <c r="I98" i="8"/>
  <c r="J98" i="8"/>
  <c r="I99" i="8"/>
  <c r="J99" i="8"/>
  <c r="I100" i="8"/>
  <c r="J100" i="8"/>
  <c r="I101" i="8"/>
  <c r="J101" i="8"/>
  <c r="I102" i="8"/>
  <c r="J102" i="8"/>
  <c r="I103" i="8"/>
  <c r="J103" i="8"/>
  <c r="I104" i="8"/>
  <c r="J104" i="8"/>
  <c r="I105" i="8"/>
  <c r="J105" i="8"/>
  <c r="I106" i="8"/>
  <c r="J106" i="8"/>
  <c r="I107" i="8"/>
  <c r="J107" i="8"/>
  <c r="I108" i="8"/>
  <c r="J108" i="8"/>
  <c r="I109" i="8"/>
  <c r="J109" i="8"/>
  <c r="I110" i="8"/>
  <c r="J110" i="8"/>
  <c r="I111" i="8"/>
  <c r="J111" i="8"/>
  <c r="I112" i="8"/>
  <c r="J112" i="8"/>
  <c r="I113" i="8"/>
  <c r="J113" i="8"/>
  <c r="I114" i="8"/>
  <c r="J114" i="8"/>
  <c r="I115" i="8"/>
  <c r="J115" i="8"/>
  <c r="I116" i="8"/>
  <c r="J116" i="8"/>
  <c r="I117" i="8"/>
  <c r="J117" i="8"/>
  <c r="I118" i="8"/>
  <c r="J118" i="8"/>
  <c r="I119" i="8"/>
  <c r="J119" i="8"/>
  <c r="I120" i="8"/>
  <c r="J120" i="8"/>
  <c r="I121" i="8"/>
  <c r="J121" i="8"/>
  <c r="I122" i="8"/>
  <c r="J122" i="8"/>
  <c r="I123" i="8"/>
  <c r="J123" i="8"/>
  <c r="I124" i="8"/>
  <c r="J124" i="8"/>
  <c r="I125" i="8"/>
  <c r="J125" i="8"/>
  <c r="I126" i="8"/>
  <c r="J126" i="8"/>
  <c r="I127" i="8"/>
  <c r="J127" i="8"/>
  <c r="I128" i="8"/>
  <c r="J128" i="8"/>
  <c r="I129" i="8"/>
  <c r="J129" i="8"/>
  <c r="I130" i="8"/>
  <c r="J130" i="8"/>
  <c r="I131" i="8"/>
  <c r="J131" i="8"/>
  <c r="I132" i="8"/>
  <c r="J132" i="8"/>
  <c r="I133" i="8"/>
  <c r="J133" i="8"/>
  <c r="I134" i="8"/>
  <c r="J134" i="8"/>
  <c r="I135" i="8"/>
  <c r="J135" i="8"/>
  <c r="I136" i="8"/>
  <c r="J136" i="8"/>
  <c r="I137" i="8"/>
  <c r="J137" i="8"/>
  <c r="I138" i="8"/>
  <c r="J138" i="8"/>
  <c r="I139" i="8"/>
  <c r="J139" i="8"/>
  <c r="I140" i="8"/>
  <c r="J140" i="8"/>
  <c r="I141" i="8"/>
  <c r="J141" i="8"/>
  <c r="I142" i="8"/>
  <c r="J142" i="8"/>
  <c r="I143" i="8"/>
  <c r="J143" i="8"/>
  <c r="I144" i="8"/>
  <c r="J144" i="8"/>
  <c r="I145" i="8"/>
  <c r="J145" i="8"/>
  <c r="I146" i="8"/>
  <c r="J146" i="8"/>
  <c r="I147" i="8"/>
  <c r="J147" i="8"/>
  <c r="I148" i="8"/>
  <c r="J148" i="8"/>
  <c r="I149" i="8"/>
  <c r="J149" i="8"/>
  <c r="I150" i="8"/>
  <c r="J150" i="8"/>
  <c r="I151" i="8"/>
  <c r="J151" i="8"/>
  <c r="I152" i="8"/>
  <c r="J152" i="8"/>
  <c r="I153" i="8"/>
  <c r="J153" i="8"/>
  <c r="I154" i="8"/>
  <c r="J154" i="8"/>
  <c r="I155" i="8"/>
  <c r="J155" i="8"/>
  <c r="I156" i="8"/>
  <c r="J156" i="8"/>
  <c r="I157" i="8"/>
  <c r="J157" i="8"/>
  <c r="I158" i="8"/>
  <c r="J158" i="8"/>
  <c r="I159" i="8"/>
  <c r="J159" i="8"/>
  <c r="I160" i="8"/>
  <c r="J160" i="8"/>
  <c r="I161" i="8"/>
  <c r="J161" i="8"/>
  <c r="I162" i="8"/>
  <c r="J162" i="8"/>
  <c r="I163" i="8"/>
  <c r="J163" i="8"/>
  <c r="I164" i="8"/>
  <c r="J164" i="8"/>
  <c r="I165" i="8"/>
  <c r="J165" i="8"/>
  <c r="I166" i="8"/>
  <c r="J166" i="8"/>
  <c r="I167" i="8"/>
  <c r="J167" i="8"/>
  <c r="I168" i="8"/>
  <c r="J168" i="8"/>
  <c r="I169" i="8"/>
  <c r="J169" i="8"/>
  <c r="I170" i="8"/>
  <c r="J170" i="8"/>
  <c r="I171" i="8"/>
  <c r="J171" i="8"/>
  <c r="I172" i="8"/>
  <c r="J172" i="8"/>
  <c r="I173" i="8"/>
  <c r="J173" i="8"/>
  <c r="I174" i="8"/>
  <c r="J174" i="8"/>
  <c r="I175" i="8"/>
  <c r="J175" i="8"/>
  <c r="I176" i="8"/>
  <c r="J176" i="8"/>
  <c r="I177" i="8"/>
  <c r="J177" i="8"/>
  <c r="I178" i="8"/>
  <c r="J178" i="8"/>
  <c r="I179" i="8"/>
  <c r="J179" i="8"/>
  <c r="I180" i="8"/>
  <c r="J180" i="8"/>
  <c r="I181" i="8"/>
  <c r="J181" i="8"/>
  <c r="I182" i="8"/>
  <c r="J182" i="8"/>
  <c r="I183" i="8"/>
  <c r="J183" i="8"/>
  <c r="I184" i="8"/>
  <c r="J184" i="8"/>
  <c r="I185" i="8"/>
  <c r="J185" i="8"/>
  <c r="I186" i="8"/>
  <c r="J186" i="8"/>
  <c r="I187" i="8"/>
  <c r="J187" i="8"/>
  <c r="I188" i="8"/>
  <c r="J188" i="8"/>
  <c r="I189" i="8"/>
  <c r="J189" i="8"/>
  <c r="I190" i="8"/>
  <c r="J190" i="8"/>
  <c r="I191" i="8"/>
  <c r="J191" i="8"/>
  <c r="I192" i="8"/>
  <c r="J192" i="8"/>
  <c r="I193" i="8"/>
  <c r="J193" i="8"/>
  <c r="I194" i="8"/>
  <c r="J194" i="8"/>
  <c r="I195" i="8"/>
  <c r="J195" i="8"/>
  <c r="I196" i="8"/>
  <c r="J196" i="8"/>
  <c r="I197" i="8"/>
  <c r="J197" i="8"/>
  <c r="I198" i="8"/>
  <c r="J198" i="8"/>
  <c r="I199" i="8"/>
  <c r="J199" i="8"/>
  <c r="I200" i="8"/>
  <c r="J200" i="8"/>
  <c r="I201" i="8"/>
  <c r="J201" i="8"/>
  <c r="I202" i="8"/>
  <c r="J202" i="8"/>
  <c r="I203" i="8"/>
  <c r="J203" i="8"/>
  <c r="I204" i="8"/>
  <c r="J204" i="8"/>
  <c r="I205" i="8"/>
  <c r="J205" i="8"/>
  <c r="I206" i="8"/>
  <c r="J206" i="8"/>
  <c r="I207" i="8"/>
  <c r="J207" i="8"/>
  <c r="I208" i="8"/>
  <c r="J208" i="8"/>
  <c r="I209" i="8"/>
  <c r="J209" i="8"/>
  <c r="I210" i="8"/>
  <c r="J210" i="8"/>
  <c r="I211" i="8"/>
  <c r="J211" i="8"/>
  <c r="I212" i="8"/>
  <c r="J212" i="8"/>
  <c r="I213" i="8"/>
  <c r="J213" i="8"/>
  <c r="I214" i="8"/>
  <c r="J214" i="8"/>
  <c r="I215" i="8"/>
  <c r="J215" i="8"/>
  <c r="I216" i="8"/>
  <c r="J216" i="8"/>
  <c r="I217" i="8"/>
  <c r="J217" i="8"/>
  <c r="I218" i="8"/>
  <c r="J218" i="8"/>
  <c r="I219" i="8"/>
  <c r="J219" i="8"/>
  <c r="I220" i="8"/>
  <c r="J220" i="8"/>
  <c r="I221" i="8"/>
  <c r="J221" i="8"/>
  <c r="I222" i="8"/>
  <c r="J222" i="8"/>
  <c r="I223" i="8"/>
  <c r="J223" i="8"/>
  <c r="I224" i="8"/>
  <c r="J224" i="8"/>
  <c r="I225" i="8"/>
  <c r="J225" i="8"/>
  <c r="I226" i="8"/>
  <c r="J226" i="8"/>
  <c r="I227" i="8"/>
  <c r="J227" i="8"/>
  <c r="I228" i="8"/>
  <c r="J228" i="8"/>
  <c r="I229" i="8"/>
  <c r="J229" i="8"/>
  <c r="I230" i="8"/>
  <c r="J230" i="8"/>
  <c r="I231" i="8"/>
  <c r="J231" i="8"/>
  <c r="I232" i="8"/>
  <c r="J232" i="8"/>
  <c r="I233" i="8"/>
  <c r="J233" i="8"/>
  <c r="I234" i="8"/>
  <c r="J234" i="8"/>
  <c r="I235" i="8"/>
  <c r="J235" i="8"/>
  <c r="I236" i="8"/>
  <c r="J236" i="8"/>
  <c r="I237" i="8"/>
  <c r="J237" i="8"/>
  <c r="I238" i="8"/>
  <c r="J238" i="8"/>
  <c r="I239" i="8"/>
  <c r="J239" i="8"/>
  <c r="I240" i="8"/>
  <c r="J240" i="8"/>
  <c r="I241" i="8"/>
  <c r="J241" i="8"/>
  <c r="I242" i="8"/>
  <c r="J242" i="8"/>
  <c r="I243" i="8"/>
  <c r="J243" i="8"/>
  <c r="I244" i="8"/>
  <c r="J244" i="8"/>
  <c r="I245" i="8"/>
  <c r="J245" i="8"/>
  <c r="I246" i="8"/>
  <c r="J246" i="8"/>
  <c r="I247" i="8"/>
  <c r="J247" i="8"/>
  <c r="I248" i="8"/>
  <c r="J248" i="8"/>
  <c r="I249" i="8"/>
  <c r="J249" i="8"/>
  <c r="I250" i="8"/>
  <c r="J250" i="8"/>
  <c r="I251" i="8"/>
  <c r="J251" i="8"/>
  <c r="I252" i="8"/>
  <c r="J252" i="8"/>
  <c r="I253" i="8"/>
  <c r="J253" i="8"/>
  <c r="I254" i="8"/>
  <c r="J254" i="8"/>
  <c r="I255" i="8"/>
  <c r="J255" i="8"/>
  <c r="I256" i="8"/>
  <c r="J256" i="8"/>
  <c r="I257" i="8"/>
  <c r="J257" i="8"/>
  <c r="I258" i="8"/>
  <c r="J258" i="8"/>
  <c r="I259" i="8"/>
  <c r="J259" i="8"/>
  <c r="I260" i="8"/>
  <c r="J260" i="8"/>
  <c r="I261" i="8"/>
  <c r="J261" i="8"/>
  <c r="I262" i="8"/>
  <c r="J262" i="8"/>
  <c r="I263" i="8"/>
  <c r="J263" i="8"/>
  <c r="I264" i="8"/>
  <c r="J264" i="8"/>
  <c r="I265" i="8"/>
  <c r="J265" i="8"/>
  <c r="I266" i="8"/>
  <c r="J266" i="8"/>
  <c r="I267" i="8"/>
  <c r="J267" i="8"/>
  <c r="I268" i="8"/>
  <c r="J268" i="8"/>
  <c r="I269" i="8"/>
  <c r="J269" i="8"/>
  <c r="I270" i="8"/>
  <c r="J270" i="8"/>
  <c r="I271" i="8"/>
  <c r="J271" i="8"/>
  <c r="I272" i="8"/>
  <c r="J272" i="8"/>
  <c r="I273" i="8"/>
  <c r="J273" i="8"/>
  <c r="I274" i="8"/>
  <c r="J274" i="8"/>
  <c r="I275" i="8"/>
  <c r="J275" i="8"/>
  <c r="I276" i="8"/>
  <c r="J276" i="8"/>
  <c r="I277" i="8"/>
  <c r="J277" i="8"/>
  <c r="I278" i="8"/>
  <c r="J278" i="8"/>
  <c r="I279" i="8"/>
  <c r="J279" i="8"/>
  <c r="I280" i="8"/>
  <c r="J280" i="8"/>
  <c r="I281" i="8"/>
  <c r="J281" i="8"/>
  <c r="I282" i="8"/>
  <c r="J282" i="8"/>
  <c r="I283" i="8"/>
  <c r="J283" i="8"/>
  <c r="I284" i="8"/>
  <c r="J284" i="8"/>
  <c r="I285" i="8"/>
  <c r="J285" i="8"/>
  <c r="I286" i="8"/>
  <c r="J286" i="8"/>
  <c r="I287" i="8"/>
  <c r="J287" i="8"/>
  <c r="I288" i="8"/>
  <c r="J288" i="8"/>
  <c r="I289" i="8"/>
  <c r="J289" i="8"/>
  <c r="I290" i="8"/>
  <c r="J290" i="8"/>
  <c r="I291" i="8"/>
  <c r="J291" i="8"/>
  <c r="I292" i="8"/>
  <c r="J292" i="8"/>
  <c r="I293" i="8"/>
  <c r="J293" i="8"/>
  <c r="I294" i="8"/>
  <c r="J294" i="8"/>
  <c r="I295" i="8"/>
  <c r="J295" i="8"/>
  <c r="I296" i="8"/>
  <c r="J296" i="8"/>
  <c r="I297" i="8"/>
  <c r="J297" i="8"/>
  <c r="I298" i="8"/>
  <c r="J298" i="8"/>
  <c r="I299" i="8"/>
  <c r="J299" i="8"/>
  <c r="I300" i="8"/>
  <c r="J300" i="8"/>
  <c r="I301" i="8"/>
  <c r="J301" i="8"/>
  <c r="I302" i="8"/>
  <c r="J302" i="8"/>
  <c r="I303" i="8"/>
  <c r="J303" i="8"/>
  <c r="I304" i="8"/>
  <c r="J304" i="8"/>
  <c r="I305" i="8"/>
  <c r="J305" i="8"/>
  <c r="I306" i="8"/>
  <c r="J306" i="8"/>
  <c r="I307" i="8"/>
  <c r="J307" i="8"/>
  <c r="I308" i="8"/>
  <c r="J308" i="8"/>
  <c r="I309" i="8"/>
  <c r="J309" i="8"/>
  <c r="I310" i="8"/>
  <c r="J310" i="8"/>
  <c r="I311" i="8"/>
  <c r="J311" i="8"/>
  <c r="I312" i="8"/>
  <c r="J312" i="8"/>
  <c r="I313" i="8"/>
  <c r="J313" i="8"/>
  <c r="I314" i="8"/>
  <c r="J314" i="8"/>
  <c r="I315" i="8"/>
  <c r="J315" i="8"/>
  <c r="I316" i="8"/>
  <c r="J316" i="8"/>
  <c r="I317" i="8"/>
  <c r="J317" i="8"/>
  <c r="I318" i="8"/>
  <c r="J318" i="8"/>
  <c r="I319" i="8"/>
  <c r="J319" i="8"/>
  <c r="I320" i="8"/>
  <c r="J320" i="8"/>
  <c r="I321" i="8"/>
  <c r="J321" i="8"/>
  <c r="I322" i="8"/>
  <c r="J322" i="8"/>
  <c r="I323" i="8"/>
  <c r="J323" i="8"/>
  <c r="I324" i="8"/>
  <c r="J324" i="8"/>
  <c r="I325" i="8"/>
  <c r="J325" i="8"/>
  <c r="I326" i="8"/>
  <c r="J326" i="8"/>
  <c r="I327" i="8"/>
  <c r="J327" i="8"/>
  <c r="I328" i="8"/>
  <c r="J328" i="8"/>
  <c r="I329" i="8"/>
  <c r="J329" i="8"/>
  <c r="I330" i="8"/>
  <c r="J330" i="8"/>
  <c r="J4" i="8"/>
  <c r="I4" i="8"/>
  <c r="C3" i="6"/>
  <c r="B3" i="5"/>
  <c r="B3" i="4"/>
  <c r="B3" i="1"/>
  <c r="J336" i="6"/>
  <c r="I336" i="6"/>
  <c r="H336" i="6"/>
  <c r="G336" i="6"/>
  <c r="E336" i="6"/>
  <c r="N4" i="6"/>
  <c r="U2" i="6"/>
  <c r="N2" i="6"/>
  <c r="D1" i="6"/>
  <c r="E1" i="6"/>
  <c r="F1" i="6" s="1"/>
  <c r="G1" i="6" s="1"/>
  <c r="H1" i="6" s="1"/>
  <c r="I1" i="6" s="1"/>
  <c r="J1" i="6" s="1"/>
  <c r="K1" i="6" s="1"/>
  <c r="L1" i="6" s="1"/>
  <c r="M1" i="6" s="1"/>
  <c r="N1" i="6" s="1"/>
  <c r="O1" i="6" s="1"/>
  <c r="P1" i="6" s="1"/>
  <c r="Q1" i="6" s="1"/>
  <c r="R1" i="6" s="1"/>
  <c r="S1" i="6" s="1"/>
  <c r="T1" i="6" s="1"/>
  <c r="U1" i="6" s="1"/>
  <c r="V1" i="6" s="1"/>
  <c r="W1" i="6" s="1"/>
  <c r="X1" i="6" s="1"/>
  <c r="Y1" i="6" s="1"/>
  <c r="J336" i="5"/>
  <c r="I336" i="5"/>
  <c r="H336" i="5"/>
  <c r="G336" i="5"/>
  <c r="E336" i="5"/>
  <c r="J336" i="4"/>
  <c r="I336" i="4"/>
  <c r="H336" i="4"/>
  <c r="G336" i="4"/>
  <c r="E336" i="4"/>
  <c r="F336" i="1"/>
  <c r="G336" i="1"/>
  <c r="H336" i="1"/>
  <c r="I336" i="1"/>
  <c r="J336" i="1"/>
  <c r="E336" i="1"/>
  <c r="J13" i="2"/>
  <c r="L17" i="2"/>
  <c r="P17" i="2" s="1"/>
  <c r="T17" i="2" s="1"/>
  <c r="J17" i="2"/>
  <c r="N17" i="2" s="1"/>
  <c r="R17" i="2" s="1"/>
  <c r="D1" i="5"/>
  <c r="E1" i="5" s="1"/>
  <c r="F1" i="5" s="1"/>
  <c r="G1" i="5" s="1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T1" i="5" s="1"/>
  <c r="U1" i="5" s="1"/>
  <c r="V1" i="5" s="1"/>
  <c r="W1" i="5" s="1"/>
  <c r="X1" i="5" s="1"/>
  <c r="Y1" i="5" s="1"/>
  <c r="D1" i="4"/>
  <c r="E1" i="4"/>
  <c r="F1" i="4" s="1"/>
  <c r="G1" i="4" s="1"/>
  <c r="H1" i="4" s="1"/>
  <c r="I1" i="4" s="1"/>
  <c r="J1" i="4" s="1"/>
  <c r="K1" i="4" s="1"/>
  <c r="L1" i="4" s="1"/>
  <c r="M1" i="4" s="1"/>
  <c r="N1" i="4" s="1"/>
  <c r="O1" i="4" s="1"/>
  <c r="P1" i="4" s="1"/>
  <c r="Q1" i="4" s="1"/>
  <c r="R1" i="4" s="1"/>
  <c r="S1" i="4" s="1"/>
  <c r="T1" i="4" s="1"/>
  <c r="U1" i="4"/>
  <c r="V1" i="4" s="1"/>
  <c r="W1" i="4" s="1"/>
  <c r="X1" i="4" s="1"/>
  <c r="Y1" i="4" s="1"/>
  <c r="D1" i="1"/>
  <c r="E1" i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U2" i="5"/>
  <c r="U2" i="4"/>
  <c r="U2" i="1"/>
  <c r="N4" i="5"/>
  <c r="N2" i="5"/>
  <c r="N4" i="4"/>
  <c r="N2" i="4"/>
  <c r="N4" i="1"/>
  <c r="N2" i="1"/>
  <c r="N5" i="6" l="1"/>
  <c r="N6" i="6" s="1"/>
  <c r="N280" i="6" s="1"/>
  <c r="N19" i="2"/>
  <c r="J18" i="2"/>
  <c r="F18" i="2"/>
  <c r="N18" i="2"/>
  <c r="J19" i="2"/>
  <c r="F20" i="2"/>
  <c r="J22" i="2"/>
  <c r="R18" i="2"/>
  <c r="J20" i="2"/>
  <c r="F22" i="2"/>
  <c r="F19" i="2"/>
  <c r="R19" i="2"/>
  <c r="R20" i="2"/>
  <c r="R21" i="2" s="1"/>
  <c r="H11" i="2"/>
  <c r="L19" i="2" s="1"/>
  <c r="N22" i="2"/>
  <c r="N20" i="2"/>
  <c r="N202" i="6"/>
  <c r="N297" i="6"/>
  <c r="N188" i="6"/>
  <c r="N66" i="6"/>
  <c r="N154" i="6"/>
  <c r="N334" i="6"/>
  <c r="N249" i="6"/>
  <c r="N117" i="6"/>
  <c r="N90" i="6"/>
  <c r="N79" i="6"/>
  <c r="N139" i="6"/>
  <c r="N177" i="6"/>
  <c r="N226" i="6"/>
  <c r="N96" i="6"/>
  <c r="N322" i="6"/>
  <c r="N42" i="6"/>
  <c r="N245" i="6"/>
  <c r="N264" i="6"/>
  <c r="N180" i="6"/>
  <c r="N309" i="6"/>
  <c r="N255" i="6"/>
  <c r="N228" i="6"/>
  <c r="N106" i="6"/>
  <c r="N63" i="6"/>
  <c r="N155" i="6"/>
  <c r="N220" i="6"/>
  <c r="N250" i="6"/>
  <c r="N233" i="6"/>
  <c r="N23" i="6"/>
  <c r="N98" i="6"/>
  <c r="N277" i="6"/>
  <c r="N276" i="6"/>
  <c r="N46" i="6"/>
  <c r="N55" i="6"/>
  <c r="N13" i="6"/>
  <c r="N112" i="6"/>
  <c r="N179" i="6"/>
  <c r="N105" i="6"/>
  <c r="N187" i="6"/>
  <c r="N161" i="6"/>
  <c r="O161" i="6" s="1"/>
  <c r="P161" i="6" s="1"/>
  <c r="Q161" i="6" s="1"/>
  <c r="R161" i="6" s="1"/>
  <c r="N198" i="6"/>
  <c r="O198" i="6" s="1"/>
  <c r="P198" i="6" s="1"/>
  <c r="Q198" i="6" s="1"/>
  <c r="R198" i="6" s="1"/>
  <c r="N48" i="6"/>
  <c r="N65" i="6"/>
  <c r="N126" i="6"/>
  <c r="N68" i="6"/>
  <c r="N56" i="6"/>
  <c r="N102" i="6"/>
  <c r="N97" i="6"/>
  <c r="N120" i="6"/>
  <c r="N223" i="6"/>
  <c r="N273" i="6"/>
  <c r="N22" i="6"/>
  <c r="N72" i="6"/>
  <c r="N14" i="6"/>
  <c r="N262" i="6"/>
  <c r="N217" i="6"/>
  <c r="N320" i="6"/>
  <c r="N190" i="6"/>
  <c r="N175" i="6"/>
  <c r="N34" i="6"/>
  <c r="N87" i="6"/>
  <c r="N231" i="6"/>
  <c r="N333" i="6"/>
  <c r="N258" i="6"/>
  <c r="N101" i="6"/>
  <c r="N247" i="6"/>
  <c r="N234" i="6"/>
  <c r="N315" i="6"/>
  <c r="N302" i="6"/>
  <c r="N156" i="6"/>
  <c r="N263" i="6"/>
  <c r="N57" i="6"/>
  <c r="N168" i="6"/>
  <c r="N298" i="6"/>
  <c r="N33" i="6"/>
  <c r="N36" i="6"/>
  <c r="O36" i="6" s="1"/>
  <c r="P36" i="6" s="1"/>
  <c r="Q36" i="6" s="1"/>
  <c r="R36" i="6" s="1"/>
  <c r="N135" i="6"/>
  <c r="O135" i="6" s="1"/>
  <c r="P135" i="6" s="1"/>
  <c r="Q135" i="6" s="1"/>
  <c r="R135" i="6" s="1"/>
  <c r="N45" i="6"/>
  <c r="O45" i="6" s="1"/>
  <c r="P45" i="6" s="1"/>
  <c r="Q45" i="6" s="1"/>
  <c r="R45" i="6" s="1"/>
  <c r="N224" i="6"/>
  <c r="O224" i="6" s="1"/>
  <c r="P224" i="6" s="1"/>
  <c r="Q224" i="6" s="1"/>
  <c r="R224" i="6" s="1"/>
  <c r="N88" i="6"/>
  <c r="O88" i="6" s="1"/>
  <c r="P88" i="6" s="1"/>
  <c r="Q88" i="6" s="1"/>
  <c r="R88" i="6" s="1"/>
  <c r="N197" i="6"/>
  <c r="O197" i="6" s="1"/>
  <c r="P197" i="6" s="1"/>
  <c r="Q197" i="6" s="1"/>
  <c r="R197" i="6" s="1"/>
  <c r="N8" i="6"/>
  <c r="N326" i="6"/>
  <c r="N92" i="6"/>
  <c r="N95" i="6"/>
  <c r="N239" i="6"/>
  <c r="N292" i="6"/>
  <c r="N165" i="6"/>
  <c r="N324" i="6"/>
  <c r="N244" i="6"/>
  <c r="N38" i="6"/>
  <c r="N11" i="6"/>
  <c r="N122" i="6"/>
  <c r="N104" i="6"/>
  <c r="N279" i="6"/>
  <c r="N282" i="6"/>
  <c r="N295" i="6"/>
  <c r="N27" i="6"/>
  <c r="N94" i="6"/>
  <c r="N75" i="6"/>
  <c r="N162" i="6"/>
  <c r="N260" i="6"/>
  <c r="N311" i="6"/>
  <c r="N31" i="6"/>
  <c r="N327" i="6"/>
  <c r="N59" i="6"/>
  <c r="N110" i="6"/>
  <c r="O110" i="6" s="1"/>
  <c r="P110" i="6" s="1"/>
  <c r="Q110" i="6" s="1"/>
  <c r="R110" i="6" s="1"/>
  <c r="N107" i="6"/>
  <c r="O107" i="6" s="1"/>
  <c r="P107" i="6" s="1"/>
  <c r="Q107" i="6" s="1"/>
  <c r="R107" i="6" s="1"/>
  <c r="N186" i="6"/>
  <c r="N216" i="6"/>
  <c r="O216" i="6" s="1"/>
  <c r="P216" i="6" s="1"/>
  <c r="Q216" i="6" s="1"/>
  <c r="R216" i="6" s="1"/>
  <c r="N29" i="6"/>
  <c r="O29" i="6" s="1"/>
  <c r="P29" i="6" s="1"/>
  <c r="Q29" i="6" s="1"/>
  <c r="R29" i="6" s="1"/>
  <c r="N148" i="6"/>
  <c r="O148" i="6" s="1"/>
  <c r="P148" i="6" s="1"/>
  <c r="Q148" i="6" s="1"/>
  <c r="R148" i="6" s="1"/>
  <c r="N93" i="6"/>
  <c r="N150" i="6"/>
  <c r="N206" i="6"/>
  <c r="N108" i="6"/>
  <c r="N229" i="6"/>
  <c r="N248" i="6"/>
  <c r="N143" i="6"/>
  <c r="N238" i="6"/>
  <c r="N321" i="6"/>
  <c r="N167" i="6"/>
  <c r="N204" i="6"/>
  <c r="N159" i="6"/>
  <c r="N227" i="6"/>
  <c r="N123" i="6"/>
  <c r="N137" i="6"/>
  <c r="J21" i="2"/>
  <c r="N5" i="1"/>
  <c r="N201" i="1" s="1"/>
  <c r="O201" i="1" s="1"/>
  <c r="P201" i="1" s="1"/>
  <c r="Q201" i="1" s="1"/>
  <c r="R201" i="1" s="1"/>
  <c r="N221" i="6"/>
  <c r="O187" i="6"/>
  <c r="P187" i="6" s="1"/>
  <c r="Q187" i="6" s="1"/>
  <c r="R187" i="6" s="1"/>
  <c r="N5" i="4"/>
  <c r="N301" i="4" s="1"/>
  <c r="N243" i="6"/>
  <c r="N5" i="5"/>
  <c r="N241" i="6"/>
  <c r="N189" i="6"/>
  <c r="N288" i="6"/>
  <c r="N285" i="6"/>
  <c r="N296" i="6"/>
  <c r="N103" i="6"/>
  <c r="N287" i="6"/>
  <c r="N294" i="6"/>
  <c r="N253" i="6"/>
  <c r="N265" i="6"/>
  <c r="N332" i="6"/>
  <c r="N15" i="6"/>
  <c r="N100" i="6"/>
  <c r="N191" i="6"/>
  <c r="N43" i="6"/>
  <c r="N181" i="6"/>
  <c r="N12" i="6"/>
  <c r="N44" i="6"/>
  <c r="N300" i="6"/>
  <c r="N115" i="6"/>
  <c r="N319" i="6"/>
  <c r="N77" i="6"/>
  <c r="N141" i="6"/>
  <c r="N259" i="6"/>
  <c r="N19" i="6"/>
  <c r="N125" i="6"/>
  <c r="N86" i="6"/>
  <c r="N166" i="6"/>
  <c r="N246" i="6"/>
  <c r="N196" i="6"/>
  <c r="N85" i="6"/>
  <c r="N240" i="6"/>
  <c r="N272" i="6"/>
  <c r="N145" i="6"/>
  <c r="N183" i="6"/>
  <c r="N268" i="6"/>
  <c r="N271" i="6"/>
  <c r="N313" i="6"/>
  <c r="N109" i="6"/>
  <c r="N237" i="6"/>
  <c r="N142" i="6"/>
  <c r="N132" i="6"/>
  <c r="N21" i="6"/>
  <c r="N53" i="6"/>
  <c r="N149" i="6"/>
  <c r="N208" i="6"/>
  <c r="N39" i="6"/>
  <c r="N289" i="6"/>
  <c r="N51" i="6"/>
  <c r="N163" i="6"/>
  <c r="N312" i="6"/>
  <c r="N62" i="6"/>
  <c r="N242" i="6"/>
  <c r="N270" i="6"/>
  <c r="N310" i="6"/>
  <c r="N171" i="6"/>
  <c r="N261" i="6"/>
  <c r="N172" i="6"/>
  <c r="N257" i="6"/>
  <c r="N147" i="6"/>
  <c r="N211" i="6"/>
  <c r="N24" i="6"/>
  <c r="N89" i="6"/>
  <c r="N331" i="6"/>
  <c r="N60" i="6"/>
  <c r="N129" i="6"/>
  <c r="N316" i="6"/>
  <c r="N173" i="6"/>
  <c r="N157" i="6"/>
  <c r="N329" i="6"/>
  <c r="N99" i="6"/>
  <c r="N269" i="6"/>
  <c r="N40" i="6"/>
  <c r="N275" i="6"/>
  <c r="N138" i="6"/>
  <c r="N158" i="6"/>
  <c r="N80" i="6"/>
  <c r="N144" i="6"/>
  <c r="N213" i="6"/>
  <c r="N284" i="6"/>
  <c r="N291" i="6"/>
  <c r="N281" i="6"/>
  <c r="N131" i="6"/>
  <c r="U187" i="6" l="1"/>
  <c r="V187" i="6" s="1"/>
  <c r="W187" i="6" s="1"/>
  <c r="X187" i="6" s="1"/>
  <c r="Y187" i="6" s="1"/>
  <c r="O280" i="6"/>
  <c r="P280" i="6" s="1"/>
  <c r="Q280" i="6" s="1"/>
  <c r="R280" i="6" s="1"/>
  <c r="N116" i="4"/>
  <c r="N116" i="6"/>
  <c r="N50" i="6"/>
  <c r="N84" i="6"/>
  <c r="U84" i="6" s="1"/>
  <c r="V84" i="6" s="1"/>
  <c r="N10" i="6"/>
  <c r="U10" i="6" s="1"/>
  <c r="V10" i="6" s="1"/>
  <c r="N330" i="6"/>
  <c r="N118" i="6"/>
  <c r="N305" i="6"/>
  <c r="N274" i="6"/>
  <c r="N18" i="6"/>
  <c r="O18" i="6" s="1"/>
  <c r="P18" i="6" s="1"/>
  <c r="Q18" i="6" s="1"/>
  <c r="R18" i="6" s="1"/>
  <c r="N299" i="6"/>
  <c r="O299" i="6" s="1"/>
  <c r="P299" i="6" s="1"/>
  <c r="Q299" i="6" s="1"/>
  <c r="R299" i="6" s="1"/>
  <c r="N207" i="6"/>
  <c r="O207" i="6" s="1"/>
  <c r="P207" i="6" s="1"/>
  <c r="Q207" i="6" s="1"/>
  <c r="R207" i="6" s="1"/>
  <c r="N215" i="6"/>
  <c r="O215" i="6" s="1"/>
  <c r="P215" i="6" s="1"/>
  <c r="Q215" i="6" s="1"/>
  <c r="R215" i="6" s="1"/>
  <c r="N230" i="6"/>
  <c r="N151" i="6"/>
  <c r="N283" i="6"/>
  <c r="N184" i="6"/>
  <c r="N71" i="6"/>
  <c r="N290" i="6"/>
  <c r="U290" i="6" s="1"/>
  <c r="V290" i="6" s="1"/>
  <c r="N146" i="6"/>
  <c r="O146" i="6" s="1"/>
  <c r="P146" i="6" s="1"/>
  <c r="Q146" i="6" s="1"/>
  <c r="R146" i="6" s="1"/>
  <c r="N212" i="6"/>
  <c r="O212" i="6" s="1"/>
  <c r="P212" i="6" s="1"/>
  <c r="Q212" i="6" s="1"/>
  <c r="R212" i="6" s="1"/>
  <c r="N73" i="6"/>
  <c r="N203" i="6"/>
  <c r="N323" i="6"/>
  <c r="N200" i="6"/>
  <c r="N318" i="6"/>
  <c r="N134" i="6"/>
  <c r="O134" i="6" s="1"/>
  <c r="P134" i="6" s="1"/>
  <c r="Q134" i="6" s="1"/>
  <c r="R134" i="6" s="1"/>
  <c r="N83" i="6"/>
  <c r="N267" i="6"/>
  <c r="U267" i="6" s="1"/>
  <c r="V267" i="6" s="1"/>
  <c r="N99" i="4"/>
  <c r="N157" i="4"/>
  <c r="N218" i="6"/>
  <c r="O218" i="6" s="1"/>
  <c r="P218" i="6" s="1"/>
  <c r="Q218" i="6" s="1"/>
  <c r="R218" i="6" s="1"/>
  <c r="N67" i="6"/>
  <c r="N194" i="6"/>
  <c r="N317" i="6"/>
  <c r="N58" i="6"/>
  <c r="U58" i="6" s="1"/>
  <c r="V58" i="6" s="1"/>
  <c r="W58" i="6" s="1"/>
  <c r="X58" i="6" s="1"/>
  <c r="Y58" i="6" s="1"/>
  <c r="N336" i="6"/>
  <c r="N225" i="6"/>
  <c r="N113" i="6"/>
  <c r="N64" i="6"/>
  <c r="N121" i="6"/>
  <c r="N193" i="6"/>
  <c r="N41" i="6"/>
  <c r="U41" i="6" s="1"/>
  <c r="V41" i="6" s="1"/>
  <c r="N301" i="6"/>
  <c r="U301" i="6" s="1"/>
  <c r="V301" i="6" s="1"/>
  <c r="N176" i="6"/>
  <c r="O176" i="6" s="1"/>
  <c r="P176" i="6" s="1"/>
  <c r="Q176" i="6" s="1"/>
  <c r="R176" i="6" s="1"/>
  <c r="N201" i="6"/>
  <c r="N124" i="6"/>
  <c r="N178" i="6"/>
  <c r="N26" i="6"/>
  <c r="N164" i="6"/>
  <c r="N74" i="6"/>
  <c r="U74" i="6" s="1"/>
  <c r="V74" i="6" s="1"/>
  <c r="W74" i="6" s="1"/>
  <c r="X74" i="6" s="1"/>
  <c r="Y74" i="6" s="1"/>
  <c r="N128" i="6"/>
  <c r="O128" i="6" s="1"/>
  <c r="P128" i="6" s="1"/>
  <c r="Q128" i="6" s="1"/>
  <c r="R128" i="6" s="1"/>
  <c r="N111" i="6"/>
  <c r="O111" i="6" s="1"/>
  <c r="P111" i="6" s="1"/>
  <c r="Q111" i="6" s="1"/>
  <c r="R111" i="6" s="1"/>
  <c r="N286" i="6"/>
  <c r="N256" i="6"/>
  <c r="N54" i="6"/>
  <c r="N76" i="6"/>
  <c r="N16" i="6"/>
  <c r="N17" i="6"/>
  <c r="U17" i="6" s="1"/>
  <c r="V17" i="6" s="1"/>
  <c r="W17" i="6" s="1"/>
  <c r="X17" i="6" s="1"/>
  <c r="Y17" i="6" s="1"/>
  <c r="N139" i="4"/>
  <c r="O139" i="4" s="1"/>
  <c r="P139" i="4" s="1"/>
  <c r="Q139" i="4" s="1"/>
  <c r="R139" i="4" s="1"/>
  <c r="O59" i="6"/>
  <c r="P59" i="6" s="1"/>
  <c r="Q59" i="6" s="1"/>
  <c r="R59" i="6" s="1"/>
  <c r="N278" i="6"/>
  <c r="N303" i="6"/>
  <c r="N254" i="6"/>
  <c r="N195" i="6"/>
  <c r="N214" i="6"/>
  <c r="U214" i="6" s="1"/>
  <c r="V214" i="6" s="1"/>
  <c r="U4" i="6"/>
  <c r="U5" i="6" s="1"/>
  <c r="U29" i="6" s="1"/>
  <c r="V29" i="6" s="1"/>
  <c r="W29" i="6" s="1"/>
  <c r="X29" i="6" s="1"/>
  <c r="Y29" i="6" s="1"/>
  <c r="N32" i="6"/>
  <c r="O32" i="6" s="1"/>
  <c r="P32" i="6" s="1"/>
  <c r="Q32" i="6" s="1"/>
  <c r="R32" i="6" s="1"/>
  <c r="N81" i="6"/>
  <c r="N30" i="6"/>
  <c r="O30" i="6" s="1"/>
  <c r="P30" i="6" s="1"/>
  <c r="Q30" i="6" s="1"/>
  <c r="R30" i="6" s="1"/>
  <c r="N232" i="6"/>
  <c r="N52" i="6"/>
  <c r="N61" i="6"/>
  <c r="N209" i="6"/>
  <c r="O209" i="6" s="1"/>
  <c r="P209" i="6" s="1"/>
  <c r="Q209" i="6" s="1"/>
  <c r="R209" i="6" s="1"/>
  <c r="N9" i="6"/>
  <c r="O9" i="6" s="1"/>
  <c r="P9" i="6" s="1"/>
  <c r="Q9" i="6" s="1"/>
  <c r="R9" i="6" s="1"/>
  <c r="N210" i="6"/>
  <c r="U210" i="6" s="1"/>
  <c r="V210" i="6" s="1"/>
  <c r="N37" i="6"/>
  <c r="N293" i="6"/>
  <c r="N235" i="6"/>
  <c r="N205" i="6"/>
  <c r="N308" i="6"/>
  <c r="N25" i="6"/>
  <c r="U25" i="6" s="1"/>
  <c r="V25" i="6" s="1"/>
  <c r="N174" i="6"/>
  <c r="O174" i="6" s="1"/>
  <c r="P174" i="6" s="1"/>
  <c r="Q174" i="6" s="1"/>
  <c r="R174" i="6" s="1"/>
  <c r="N35" i="6"/>
  <c r="U35" i="6" s="1"/>
  <c r="V35" i="6" s="1"/>
  <c r="N328" i="6"/>
  <c r="N325" i="6"/>
  <c r="N91" i="6"/>
  <c r="N185" i="6"/>
  <c r="N69" i="6"/>
  <c r="N77" i="4"/>
  <c r="O77" i="4" s="1"/>
  <c r="P77" i="4" s="1"/>
  <c r="Q77" i="4" s="1"/>
  <c r="R77" i="4" s="1"/>
  <c r="N75" i="4"/>
  <c r="O75" i="4" s="1"/>
  <c r="P75" i="4" s="1"/>
  <c r="Q75" i="4" s="1"/>
  <c r="R75" i="4" s="1"/>
  <c r="N304" i="6"/>
  <c r="N114" i="6"/>
  <c r="N251" i="6"/>
  <c r="N266" i="6"/>
  <c r="N219" i="6"/>
  <c r="U219" i="6" s="1"/>
  <c r="V219" i="6" s="1"/>
  <c r="N199" i="6"/>
  <c r="O199" i="6" s="1"/>
  <c r="P199" i="6" s="1"/>
  <c r="Q199" i="6" s="1"/>
  <c r="R199" i="6" s="1"/>
  <c r="N236" i="6"/>
  <c r="U236" i="6" s="1"/>
  <c r="V236" i="6" s="1"/>
  <c r="N152" i="6"/>
  <c r="N127" i="6"/>
  <c r="N133" i="6"/>
  <c r="N49" i="6"/>
  <c r="N252" i="6"/>
  <c r="N306" i="6"/>
  <c r="U306" i="6" s="1"/>
  <c r="V306" i="6" s="1"/>
  <c r="W306" i="6" s="1"/>
  <c r="X306" i="6" s="1"/>
  <c r="Y306" i="6" s="1"/>
  <c r="N82" i="6"/>
  <c r="O82" i="6" s="1"/>
  <c r="P82" i="6" s="1"/>
  <c r="Q82" i="6" s="1"/>
  <c r="R82" i="6" s="1"/>
  <c r="N222" i="6"/>
  <c r="O222" i="6" s="1"/>
  <c r="P222" i="6" s="1"/>
  <c r="Q222" i="6" s="1"/>
  <c r="R222" i="6" s="1"/>
  <c r="N130" i="6"/>
  <c r="N160" i="6"/>
  <c r="N153" i="6"/>
  <c r="N182" i="6"/>
  <c r="N28" i="6"/>
  <c r="N70" i="6"/>
  <c r="U70" i="6" s="1"/>
  <c r="V70" i="6" s="1"/>
  <c r="W70" i="6" s="1"/>
  <c r="X70" i="6" s="1"/>
  <c r="Y70" i="6" s="1"/>
  <c r="N119" i="6"/>
  <c r="O119" i="6" s="1"/>
  <c r="P119" i="6" s="1"/>
  <c r="Q119" i="6" s="1"/>
  <c r="R119" i="6" s="1"/>
  <c r="N307" i="6"/>
  <c r="U307" i="6" s="1"/>
  <c r="V307" i="6" s="1"/>
  <c r="N136" i="6"/>
  <c r="N169" i="6"/>
  <c r="N20" i="6"/>
  <c r="N192" i="6"/>
  <c r="N47" i="6"/>
  <c r="N140" i="6"/>
  <c r="O140" i="6" s="1"/>
  <c r="P140" i="6" s="1"/>
  <c r="Q140" i="6" s="1"/>
  <c r="R140" i="6" s="1"/>
  <c r="N168" i="4"/>
  <c r="O168" i="4" s="1"/>
  <c r="P168" i="4" s="1"/>
  <c r="Q168" i="4" s="1"/>
  <c r="R168" i="4" s="1"/>
  <c r="U186" i="6"/>
  <c r="V186" i="6" s="1"/>
  <c r="N250" i="4"/>
  <c r="N78" i="6"/>
  <c r="O78" i="6" s="1"/>
  <c r="P78" i="6" s="1"/>
  <c r="Q78" i="6" s="1"/>
  <c r="R78" i="6" s="1"/>
  <c r="N170" i="6"/>
  <c r="O170" i="6" s="1"/>
  <c r="P170" i="6" s="1"/>
  <c r="Q170" i="6" s="1"/>
  <c r="R170" i="6" s="1"/>
  <c r="N314" i="6"/>
  <c r="O314" i="6" s="1"/>
  <c r="P314" i="6" s="1"/>
  <c r="Q314" i="6" s="1"/>
  <c r="R314" i="6" s="1"/>
  <c r="U314" i="6"/>
  <c r="V314" i="6" s="1"/>
  <c r="W314" i="6" s="1"/>
  <c r="X314" i="6" s="1"/>
  <c r="Y314" i="6" s="1"/>
  <c r="U299" i="6"/>
  <c r="V299" i="6" s="1"/>
  <c r="W299" i="6" s="1"/>
  <c r="X299" i="6" s="1"/>
  <c r="Y299" i="6" s="1"/>
  <c r="N70" i="4"/>
  <c r="N113" i="4"/>
  <c r="N223" i="4"/>
  <c r="N309" i="4"/>
  <c r="N134" i="4"/>
  <c r="N285" i="4"/>
  <c r="N245" i="4"/>
  <c r="O245" i="4" s="1"/>
  <c r="P245" i="4" s="1"/>
  <c r="Q245" i="4" s="1"/>
  <c r="R245" i="4" s="1"/>
  <c r="N263" i="4"/>
  <c r="O263" i="4" s="1"/>
  <c r="P263" i="4" s="1"/>
  <c r="Q263" i="4" s="1"/>
  <c r="R263" i="4" s="1"/>
  <c r="N55" i="4"/>
  <c r="N300" i="4"/>
  <c r="N317" i="4"/>
  <c r="N179" i="4"/>
  <c r="N93" i="4"/>
  <c r="N160" i="1"/>
  <c r="O160" i="1" s="1"/>
  <c r="P160" i="1" s="1"/>
  <c r="Q160" i="1" s="1"/>
  <c r="R160" i="1" s="1"/>
  <c r="N228" i="1"/>
  <c r="O228" i="1" s="1"/>
  <c r="P228" i="1" s="1"/>
  <c r="Q228" i="1" s="1"/>
  <c r="R228" i="1" s="1"/>
  <c r="N135" i="1"/>
  <c r="O135" i="1" s="1"/>
  <c r="P135" i="1" s="1"/>
  <c r="Q135" i="1" s="1"/>
  <c r="R135" i="1" s="1"/>
  <c r="N129" i="1"/>
  <c r="O129" i="1" s="1"/>
  <c r="P129" i="1" s="1"/>
  <c r="Q129" i="1" s="1"/>
  <c r="R129" i="1" s="1"/>
  <c r="N196" i="1"/>
  <c r="O196" i="1" s="1"/>
  <c r="P196" i="1" s="1"/>
  <c r="Q196" i="1" s="1"/>
  <c r="R196" i="1" s="1"/>
  <c r="N12" i="1"/>
  <c r="O12" i="1" s="1"/>
  <c r="P12" i="1" s="1"/>
  <c r="Q12" i="1" s="1"/>
  <c r="R12" i="1" s="1"/>
  <c r="N186" i="1"/>
  <c r="O186" i="1" s="1"/>
  <c r="P186" i="1" s="1"/>
  <c r="Q186" i="1" s="1"/>
  <c r="R186" i="1" s="1"/>
  <c r="N309" i="1"/>
  <c r="O309" i="1" s="1"/>
  <c r="P309" i="1" s="1"/>
  <c r="Q309" i="1" s="1"/>
  <c r="R309" i="1" s="1"/>
  <c r="N27" i="1"/>
  <c r="O27" i="1" s="1"/>
  <c r="P27" i="1" s="1"/>
  <c r="Q27" i="1" s="1"/>
  <c r="R27" i="1" s="1"/>
  <c r="N48" i="1"/>
  <c r="O48" i="1" s="1"/>
  <c r="P48" i="1" s="1"/>
  <c r="Q48" i="1" s="1"/>
  <c r="R48" i="1" s="1"/>
  <c r="N134" i="1"/>
  <c r="O134" i="1" s="1"/>
  <c r="P134" i="1" s="1"/>
  <c r="Q134" i="1" s="1"/>
  <c r="R134" i="1" s="1"/>
  <c r="N211" i="1"/>
  <c r="O211" i="1" s="1"/>
  <c r="P211" i="1" s="1"/>
  <c r="Q211" i="1" s="1"/>
  <c r="R211" i="1" s="1"/>
  <c r="N34" i="1"/>
  <c r="O34" i="1" s="1"/>
  <c r="P34" i="1" s="1"/>
  <c r="Q34" i="1" s="1"/>
  <c r="R34" i="1" s="1"/>
  <c r="N111" i="1"/>
  <c r="O111" i="1" s="1"/>
  <c r="P111" i="1" s="1"/>
  <c r="Q111" i="1" s="1"/>
  <c r="R111" i="1" s="1"/>
  <c r="N122" i="1"/>
  <c r="O122" i="1" s="1"/>
  <c r="P122" i="1" s="1"/>
  <c r="Q122" i="1" s="1"/>
  <c r="R122" i="1" s="1"/>
  <c r="N25" i="1"/>
  <c r="O25" i="1" s="1"/>
  <c r="P25" i="1" s="1"/>
  <c r="Q25" i="1" s="1"/>
  <c r="R25" i="1" s="1"/>
  <c r="N110" i="1"/>
  <c r="O110" i="1" s="1"/>
  <c r="P110" i="1" s="1"/>
  <c r="Q110" i="1" s="1"/>
  <c r="R110" i="1" s="1"/>
  <c r="N9" i="1"/>
  <c r="O9" i="1" s="1"/>
  <c r="P9" i="1" s="1"/>
  <c r="Q9" i="1" s="1"/>
  <c r="R9" i="1" s="1"/>
  <c r="N33" i="1"/>
  <c r="O33" i="1" s="1"/>
  <c r="P33" i="1" s="1"/>
  <c r="Q33" i="1" s="1"/>
  <c r="R33" i="1" s="1"/>
  <c r="N215" i="1"/>
  <c r="O215" i="1" s="1"/>
  <c r="P215" i="1" s="1"/>
  <c r="Q215" i="1" s="1"/>
  <c r="R215" i="1" s="1"/>
  <c r="N127" i="1"/>
  <c r="O127" i="1" s="1"/>
  <c r="P127" i="1" s="1"/>
  <c r="Q127" i="1" s="1"/>
  <c r="R127" i="1" s="1"/>
  <c r="N185" i="1"/>
  <c r="O185" i="1" s="1"/>
  <c r="P185" i="1" s="1"/>
  <c r="Q185" i="1" s="1"/>
  <c r="R185" i="1" s="1"/>
  <c r="N221" i="1"/>
  <c r="O221" i="1" s="1"/>
  <c r="P221" i="1" s="1"/>
  <c r="Q221" i="1" s="1"/>
  <c r="R221" i="1" s="1"/>
  <c r="N69" i="1"/>
  <c r="O69" i="1" s="1"/>
  <c r="P69" i="1" s="1"/>
  <c r="Q69" i="1" s="1"/>
  <c r="R69" i="1" s="1"/>
  <c r="N30" i="1"/>
  <c r="O30" i="1" s="1"/>
  <c r="P30" i="1" s="1"/>
  <c r="Q30" i="1" s="1"/>
  <c r="R30" i="1" s="1"/>
  <c r="N313" i="1"/>
  <c r="O313" i="1" s="1"/>
  <c r="P313" i="1" s="1"/>
  <c r="Q313" i="1" s="1"/>
  <c r="R313" i="1" s="1"/>
  <c r="N255" i="1"/>
  <c r="O255" i="1" s="1"/>
  <c r="P255" i="1" s="1"/>
  <c r="Q255" i="1" s="1"/>
  <c r="R255" i="1" s="1"/>
  <c r="N76" i="1"/>
  <c r="O76" i="1" s="1"/>
  <c r="P76" i="1" s="1"/>
  <c r="Q76" i="1" s="1"/>
  <c r="R76" i="1" s="1"/>
  <c r="N156" i="1"/>
  <c r="O156" i="1" s="1"/>
  <c r="P156" i="1" s="1"/>
  <c r="Q156" i="1" s="1"/>
  <c r="R156" i="1" s="1"/>
  <c r="N120" i="1"/>
  <c r="O120" i="1" s="1"/>
  <c r="P120" i="1" s="1"/>
  <c r="Q120" i="1" s="1"/>
  <c r="R120" i="1" s="1"/>
  <c r="N126" i="1"/>
  <c r="O126" i="1" s="1"/>
  <c r="P126" i="1" s="1"/>
  <c r="Q126" i="1" s="1"/>
  <c r="R126" i="1" s="1"/>
  <c r="N231" i="1"/>
  <c r="O231" i="1" s="1"/>
  <c r="P231" i="1" s="1"/>
  <c r="Q231" i="1" s="1"/>
  <c r="R231" i="1" s="1"/>
  <c r="N16" i="1"/>
  <c r="O16" i="1" s="1"/>
  <c r="P16" i="1" s="1"/>
  <c r="Q16" i="1" s="1"/>
  <c r="R16" i="1" s="1"/>
  <c r="N91" i="1"/>
  <c r="O91" i="1" s="1"/>
  <c r="P91" i="1" s="1"/>
  <c r="Q91" i="1" s="1"/>
  <c r="R91" i="1" s="1"/>
  <c r="N207" i="1"/>
  <c r="O207" i="1" s="1"/>
  <c r="P207" i="1" s="1"/>
  <c r="Q207" i="1" s="1"/>
  <c r="R207" i="1" s="1"/>
  <c r="N153" i="1"/>
  <c r="O153" i="1" s="1"/>
  <c r="P153" i="1" s="1"/>
  <c r="Q153" i="1" s="1"/>
  <c r="R153" i="1" s="1"/>
  <c r="N298" i="1"/>
  <c r="O298" i="1" s="1"/>
  <c r="P298" i="1" s="1"/>
  <c r="Q298" i="1" s="1"/>
  <c r="R298" i="1" s="1"/>
  <c r="N24" i="1"/>
  <c r="O24" i="1" s="1"/>
  <c r="P24" i="1" s="1"/>
  <c r="Q24" i="1" s="1"/>
  <c r="R24" i="1" s="1"/>
  <c r="N266" i="1"/>
  <c r="O266" i="1" s="1"/>
  <c r="P266" i="1" s="1"/>
  <c r="Q266" i="1" s="1"/>
  <c r="R266" i="1" s="1"/>
  <c r="N75" i="1"/>
  <c r="O75" i="1" s="1"/>
  <c r="P75" i="1" s="1"/>
  <c r="Q75" i="1" s="1"/>
  <c r="R75" i="1" s="1"/>
  <c r="N193" i="1"/>
  <c r="O193" i="1" s="1"/>
  <c r="P193" i="1" s="1"/>
  <c r="Q193" i="1" s="1"/>
  <c r="R193" i="1" s="1"/>
  <c r="N150" i="1"/>
  <c r="O150" i="1" s="1"/>
  <c r="P150" i="1" s="1"/>
  <c r="Q150" i="1" s="1"/>
  <c r="R150" i="1" s="1"/>
  <c r="N214" i="1"/>
  <c r="O214" i="1" s="1"/>
  <c r="P214" i="1" s="1"/>
  <c r="Q214" i="1" s="1"/>
  <c r="R214" i="1" s="1"/>
  <c r="N50" i="1"/>
  <c r="O50" i="1" s="1"/>
  <c r="P50" i="1" s="1"/>
  <c r="Q50" i="1" s="1"/>
  <c r="R50" i="1" s="1"/>
  <c r="N57" i="1"/>
  <c r="O57" i="1" s="1"/>
  <c r="P57" i="1" s="1"/>
  <c r="Q57" i="1" s="1"/>
  <c r="R57" i="1" s="1"/>
  <c r="N138" i="1"/>
  <c r="O138" i="1" s="1"/>
  <c r="P138" i="1" s="1"/>
  <c r="Q138" i="1" s="1"/>
  <c r="R138" i="1" s="1"/>
  <c r="N203" i="1"/>
  <c r="O203" i="1" s="1"/>
  <c r="P203" i="1" s="1"/>
  <c r="Q203" i="1" s="1"/>
  <c r="R203" i="1" s="1"/>
  <c r="N77" i="1"/>
  <c r="O77" i="1" s="1"/>
  <c r="P77" i="1" s="1"/>
  <c r="Q77" i="1" s="1"/>
  <c r="R77" i="1" s="1"/>
  <c r="N202" i="1"/>
  <c r="O202" i="1" s="1"/>
  <c r="P202" i="1" s="1"/>
  <c r="Q202" i="1" s="1"/>
  <c r="R202" i="1" s="1"/>
  <c r="N324" i="1"/>
  <c r="O324" i="1" s="1"/>
  <c r="P324" i="1" s="1"/>
  <c r="Q324" i="1" s="1"/>
  <c r="R324" i="1" s="1"/>
  <c r="N130" i="1"/>
  <c r="O130" i="1" s="1"/>
  <c r="P130" i="1" s="1"/>
  <c r="Q130" i="1" s="1"/>
  <c r="R130" i="1" s="1"/>
  <c r="N300" i="1"/>
  <c r="O300" i="1" s="1"/>
  <c r="P300" i="1" s="1"/>
  <c r="Q300" i="1" s="1"/>
  <c r="R300" i="1" s="1"/>
  <c r="N70" i="1"/>
  <c r="O70" i="1" s="1"/>
  <c r="P70" i="1" s="1"/>
  <c r="Q70" i="1" s="1"/>
  <c r="R70" i="1" s="1"/>
  <c r="N271" i="1"/>
  <c r="O271" i="1" s="1"/>
  <c r="P271" i="1" s="1"/>
  <c r="Q271" i="1" s="1"/>
  <c r="R271" i="1" s="1"/>
  <c r="N166" i="1"/>
  <c r="O166" i="1" s="1"/>
  <c r="P166" i="1" s="1"/>
  <c r="Q166" i="1" s="1"/>
  <c r="R166" i="1" s="1"/>
  <c r="N205" i="1"/>
  <c r="O205" i="1" s="1"/>
  <c r="P205" i="1" s="1"/>
  <c r="Q205" i="1" s="1"/>
  <c r="R205" i="1" s="1"/>
  <c r="N321" i="1"/>
  <c r="O321" i="1" s="1"/>
  <c r="P321" i="1" s="1"/>
  <c r="Q321" i="1" s="1"/>
  <c r="R321" i="1" s="1"/>
  <c r="N159" i="1"/>
  <c r="O159" i="1" s="1"/>
  <c r="P159" i="1" s="1"/>
  <c r="Q159" i="1" s="1"/>
  <c r="R159" i="1" s="1"/>
  <c r="N226" i="1"/>
  <c r="O226" i="1" s="1"/>
  <c r="P226" i="1" s="1"/>
  <c r="Q226" i="1" s="1"/>
  <c r="R226" i="1" s="1"/>
  <c r="F21" i="2"/>
  <c r="N8" i="1"/>
  <c r="O8" i="1" s="1"/>
  <c r="P8" i="1" s="1"/>
  <c r="Q8" i="1" s="1"/>
  <c r="R8" i="1" s="1"/>
  <c r="N169" i="1"/>
  <c r="O169" i="1" s="1"/>
  <c r="P169" i="1" s="1"/>
  <c r="Q169" i="1" s="1"/>
  <c r="R169" i="1" s="1"/>
  <c r="N99" i="1"/>
  <c r="O99" i="1" s="1"/>
  <c r="P99" i="1" s="1"/>
  <c r="Q99" i="1" s="1"/>
  <c r="R99" i="1" s="1"/>
  <c r="N61" i="1"/>
  <c r="O61" i="1" s="1"/>
  <c r="P61" i="1" s="1"/>
  <c r="Q61" i="1" s="1"/>
  <c r="R61" i="1" s="1"/>
  <c r="N261" i="1"/>
  <c r="O261" i="1" s="1"/>
  <c r="P261" i="1" s="1"/>
  <c r="Q261" i="1" s="1"/>
  <c r="R261" i="1" s="1"/>
  <c r="N87" i="1"/>
  <c r="O87" i="1" s="1"/>
  <c r="P87" i="1" s="1"/>
  <c r="Q87" i="1" s="1"/>
  <c r="R87" i="1" s="1"/>
  <c r="N101" i="1"/>
  <c r="O101" i="1" s="1"/>
  <c r="P101" i="1" s="1"/>
  <c r="Q101" i="1" s="1"/>
  <c r="R101" i="1" s="1"/>
  <c r="N26" i="1"/>
  <c r="O26" i="1" s="1"/>
  <c r="P26" i="1" s="1"/>
  <c r="Q26" i="1" s="1"/>
  <c r="R26" i="1" s="1"/>
  <c r="N170" i="1"/>
  <c r="O170" i="1" s="1"/>
  <c r="P170" i="1" s="1"/>
  <c r="Q170" i="1" s="1"/>
  <c r="R170" i="1" s="1"/>
  <c r="N152" i="1"/>
  <c r="O152" i="1" s="1"/>
  <c r="P152" i="1" s="1"/>
  <c r="Q152" i="1" s="1"/>
  <c r="R152" i="1" s="1"/>
  <c r="N218" i="1"/>
  <c r="O218" i="1" s="1"/>
  <c r="P218" i="1" s="1"/>
  <c r="Q218" i="1" s="1"/>
  <c r="R218" i="1" s="1"/>
  <c r="N124" i="1"/>
  <c r="O124" i="1" s="1"/>
  <c r="P124" i="1" s="1"/>
  <c r="Q124" i="1" s="1"/>
  <c r="R124" i="1" s="1"/>
  <c r="N157" i="1"/>
  <c r="O157" i="1" s="1"/>
  <c r="P157" i="1" s="1"/>
  <c r="Q157" i="1" s="1"/>
  <c r="R157" i="1" s="1"/>
  <c r="N325" i="1"/>
  <c r="O325" i="1" s="1"/>
  <c r="P325" i="1" s="1"/>
  <c r="Q325" i="1" s="1"/>
  <c r="R325" i="1" s="1"/>
  <c r="N329" i="1"/>
  <c r="O329" i="1" s="1"/>
  <c r="P329" i="1" s="1"/>
  <c r="Q329" i="1" s="1"/>
  <c r="R329" i="1" s="1"/>
  <c r="N82" i="1"/>
  <c r="O82" i="1" s="1"/>
  <c r="P82" i="1" s="1"/>
  <c r="Q82" i="1" s="1"/>
  <c r="R82" i="1" s="1"/>
  <c r="N94" i="1"/>
  <c r="O94" i="1" s="1"/>
  <c r="P94" i="1" s="1"/>
  <c r="Q94" i="1" s="1"/>
  <c r="R94" i="1" s="1"/>
  <c r="N172" i="1"/>
  <c r="O172" i="1" s="1"/>
  <c r="P172" i="1" s="1"/>
  <c r="Q172" i="1" s="1"/>
  <c r="R172" i="1" s="1"/>
  <c r="N10" i="1"/>
  <c r="O10" i="1" s="1"/>
  <c r="P10" i="1" s="1"/>
  <c r="Q10" i="1" s="1"/>
  <c r="R10" i="1" s="1"/>
  <c r="N36" i="1"/>
  <c r="O36" i="1" s="1"/>
  <c r="P36" i="1" s="1"/>
  <c r="Q36" i="1" s="1"/>
  <c r="R36" i="1" s="1"/>
  <c r="N277" i="1"/>
  <c r="O277" i="1" s="1"/>
  <c r="P277" i="1" s="1"/>
  <c r="Q277" i="1" s="1"/>
  <c r="R277" i="1" s="1"/>
  <c r="N28" i="1"/>
  <c r="O28" i="1" s="1"/>
  <c r="P28" i="1" s="1"/>
  <c r="Q28" i="1" s="1"/>
  <c r="R28" i="1" s="1"/>
  <c r="N154" i="1"/>
  <c r="O154" i="1" s="1"/>
  <c r="P154" i="1" s="1"/>
  <c r="Q154" i="1" s="1"/>
  <c r="R154" i="1" s="1"/>
  <c r="N141" i="1"/>
  <c r="O141" i="1" s="1"/>
  <c r="P141" i="1" s="1"/>
  <c r="Q141" i="1" s="1"/>
  <c r="R141" i="1" s="1"/>
  <c r="N180" i="1"/>
  <c r="O180" i="1" s="1"/>
  <c r="P180" i="1" s="1"/>
  <c r="Q180" i="1" s="1"/>
  <c r="R180" i="1" s="1"/>
  <c r="N274" i="1"/>
  <c r="O274" i="1" s="1"/>
  <c r="P274" i="1" s="1"/>
  <c r="Q274" i="1" s="1"/>
  <c r="R274" i="1" s="1"/>
  <c r="N115" i="1"/>
  <c r="O115" i="1" s="1"/>
  <c r="P115" i="1" s="1"/>
  <c r="Q115" i="1" s="1"/>
  <c r="R115" i="1" s="1"/>
  <c r="N40" i="1"/>
  <c r="O40" i="1" s="1"/>
  <c r="P40" i="1" s="1"/>
  <c r="Q40" i="1" s="1"/>
  <c r="R40" i="1" s="1"/>
  <c r="N105" i="1"/>
  <c r="O105" i="1" s="1"/>
  <c r="P105" i="1" s="1"/>
  <c r="Q105" i="1" s="1"/>
  <c r="R105" i="1" s="1"/>
  <c r="N92" i="1"/>
  <c r="O92" i="1" s="1"/>
  <c r="P92" i="1" s="1"/>
  <c r="Q92" i="1" s="1"/>
  <c r="R92" i="1" s="1"/>
  <c r="N284" i="1"/>
  <c r="O284" i="1" s="1"/>
  <c r="P284" i="1" s="1"/>
  <c r="Q284" i="1" s="1"/>
  <c r="R284" i="1" s="1"/>
  <c r="N15" i="1"/>
  <c r="O15" i="1" s="1"/>
  <c r="P15" i="1" s="1"/>
  <c r="Q15" i="1" s="1"/>
  <c r="R15" i="1" s="1"/>
  <c r="N53" i="1"/>
  <c r="O53" i="1" s="1"/>
  <c r="P53" i="1" s="1"/>
  <c r="Q53" i="1" s="1"/>
  <c r="R53" i="1" s="1"/>
  <c r="N245" i="1"/>
  <c r="O245" i="1" s="1"/>
  <c r="P245" i="1" s="1"/>
  <c r="Q245" i="1" s="1"/>
  <c r="R245" i="1" s="1"/>
  <c r="N31" i="1"/>
  <c r="O31" i="1" s="1"/>
  <c r="P31" i="1" s="1"/>
  <c r="Q31" i="1" s="1"/>
  <c r="R31" i="1" s="1"/>
  <c r="N65" i="1"/>
  <c r="O65" i="1" s="1"/>
  <c r="P65" i="1" s="1"/>
  <c r="Q65" i="1" s="1"/>
  <c r="R65" i="1" s="1"/>
  <c r="N241" i="1"/>
  <c r="O241" i="1" s="1"/>
  <c r="P241" i="1" s="1"/>
  <c r="Q241" i="1" s="1"/>
  <c r="R241" i="1" s="1"/>
  <c r="N175" i="1"/>
  <c r="O175" i="1" s="1"/>
  <c r="P175" i="1" s="1"/>
  <c r="Q175" i="1" s="1"/>
  <c r="R175" i="1" s="1"/>
  <c r="N81" i="1"/>
  <c r="O81" i="1" s="1"/>
  <c r="P81" i="1" s="1"/>
  <c r="Q81" i="1" s="1"/>
  <c r="R81" i="1" s="1"/>
  <c r="N200" i="1"/>
  <c r="O200" i="1" s="1"/>
  <c r="P200" i="1" s="1"/>
  <c r="Q200" i="1" s="1"/>
  <c r="R200" i="1" s="1"/>
  <c r="N143" i="1"/>
  <c r="O143" i="1" s="1"/>
  <c r="P143" i="1" s="1"/>
  <c r="Q143" i="1" s="1"/>
  <c r="R143" i="1" s="1"/>
  <c r="N59" i="1"/>
  <c r="O59" i="1" s="1"/>
  <c r="P59" i="1" s="1"/>
  <c r="Q59" i="1" s="1"/>
  <c r="R59" i="1" s="1"/>
  <c r="N32" i="1"/>
  <c r="O32" i="1" s="1"/>
  <c r="P32" i="1" s="1"/>
  <c r="Q32" i="1" s="1"/>
  <c r="R32" i="1" s="1"/>
  <c r="N222" i="1"/>
  <c r="O222" i="1" s="1"/>
  <c r="P222" i="1" s="1"/>
  <c r="Q222" i="1" s="1"/>
  <c r="R222" i="1" s="1"/>
  <c r="N268" i="1"/>
  <c r="O268" i="1" s="1"/>
  <c r="P268" i="1" s="1"/>
  <c r="Q268" i="1" s="1"/>
  <c r="R268" i="1" s="1"/>
  <c r="N83" i="1"/>
  <c r="O83" i="1" s="1"/>
  <c r="P83" i="1" s="1"/>
  <c r="Q83" i="1" s="1"/>
  <c r="R83" i="1" s="1"/>
  <c r="N133" i="1"/>
  <c r="O133" i="1" s="1"/>
  <c r="P133" i="1" s="1"/>
  <c r="Q133" i="1" s="1"/>
  <c r="R133" i="1" s="1"/>
  <c r="N42" i="1"/>
  <c r="O42" i="1" s="1"/>
  <c r="P42" i="1" s="1"/>
  <c r="Q42" i="1" s="1"/>
  <c r="R42" i="1" s="1"/>
  <c r="N73" i="1"/>
  <c r="O73" i="1" s="1"/>
  <c r="P73" i="1" s="1"/>
  <c r="Q73" i="1" s="1"/>
  <c r="R73" i="1" s="1"/>
  <c r="N252" i="1"/>
  <c r="O252" i="1" s="1"/>
  <c r="P252" i="1" s="1"/>
  <c r="Q252" i="1" s="1"/>
  <c r="R252" i="1" s="1"/>
  <c r="N162" i="1"/>
  <c r="O162" i="1" s="1"/>
  <c r="P162" i="1" s="1"/>
  <c r="Q162" i="1" s="1"/>
  <c r="R162" i="1" s="1"/>
  <c r="N39" i="1"/>
  <c r="O39" i="1" s="1"/>
  <c r="P39" i="1" s="1"/>
  <c r="Q39" i="1" s="1"/>
  <c r="R39" i="1" s="1"/>
  <c r="N208" i="1"/>
  <c r="O208" i="1" s="1"/>
  <c r="P208" i="1" s="1"/>
  <c r="Q208" i="1" s="1"/>
  <c r="R208" i="1" s="1"/>
  <c r="N178" i="1"/>
  <c r="O178" i="1" s="1"/>
  <c r="P178" i="1" s="1"/>
  <c r="Q178" i="1" s="1"/>
  <c r="R178" i="1" s="1"/>
  <c r="N49" i="1"/>
  <c r="O49" i="1" s="1"/>
  <c r="P49" i="1" s="1"/>
  <c r="Q49" i="1" s="1"/>
  <c r="R49" i="1" s="1"/>
  <c r="N206" i="1"/>
  <c r="O206" i="1" s="1"/>
  <c r="P206" i="1" s="1"/>
  <c r="Q206" i="1" s="1"/>
  <c r="R206" i="1" s="1"/>
  <c r="N148" i="1"/>
  <c r="O148" i="1" s="1"/>
  <c r="P148" i="1" s="1"/>
  <c r="Q148" i="1" s="1"/>
  <c r="R148" i="1" s="1"/>
  <c r="N63" i="1"/>
  <c r="O63" i="1" s="1"/>
  <c r="P63" i="1" s="1"/>
  <c r="Q63" i="1" s="1"/>
  <c r="R63" i="1" s="1"/>
  <c r="N142" i="1"/>
  <c r="O142" i="1" s="1"/>
  <c r="P142" i="1" s="1"/>
  <c r="Q142" i="1" s="1"/>
  <c r="R142" i="1" s="1"/>
  <c r="N113" i="1"/>
  <c r="O113" i="1" s="1"/>
  <c r="P113" i="1" s="1"/>
  <c r="Q113" i="1" s="1"/>
  <c r="R113" i="1" s="1"/>
  <c r="N45" i="1"/>
  <c r="O45" i="1" s="1"/>
  <c r="P45" i="1" s="1"/>
  <c r="Q45" i="1" s="1"/>
  <c r="R45" i="1" s="1"/>
  <c r="N146" i="1"/>
  <c r="O146" i="1" s="1"/>
  <c r="P146" i="1" s="1"/>
  <c r="Q146" i="1" s="1"/>
  <c r="R146" i="1" s="1"/>
  <c r="N67" i="1"/>
  <c r="O67" i="1" s="1"/>
  <c r="P67" i="1" s="1"/>
  <c r="Q67" i="1" s="1"/>
  <c r="R67" i="1" s="1"/>
  <c r="N18" i="1"/>
  <c r="O18" i="1" s="1"/>
  <c r="P18" i="1" s="1"/>
  <c r="Q18" i="1" s="1"/>
  <c r="R18" i="1" s="1"/>
  <c r="N161" i="1"/>
  <c r="O161" i="1" s="1"/>
  <c r="P161" i="1" s="1"/>
  <c r="Q161" i="1" s="1"/>
  <c r="R161" i="1" s="1"/>
  <c r="N80" i="1"/>
  <c r="O80" i="1" s="1"/>
  <c r="P80" i="1" s="1"/>
  <c r="Q80" i="1" s="1"/>
  <c r="R80" i="1" s="1"/>
  <c r="N46" i="1"/>
  <c r="O46" i="1" s="1"/>
  <c r="P46" i="1" s="1"/>
  <c r="Q46" i="1" s="1"/>
  <c r="R46" i="1" s="1"/>
  <c r="N20" i="1"/>
  <c r="O20" i="1" s="1"/>
  <c r="P20" i="1" s="1"/>
  <c r="Q20" i="1" s="1"/>
  <c r="R20" i="1" s="1"/>
  <c r="N100" i="1"/>
  <c r="O100" i="1" s="1"/>
  <c r="P100" i="1" s="1"/>
  <c r="Q100" i="1" s="1"/>
  <c r="R100" i="1" s="1"/>
  <c r="N136" i="1"/>
  <c r="O136" i="1" s="1"/>
  <c r="P136" i="1" s="1"/>
  <c r="Q136" i="1" s="1"/>
  <c r="R136" i="1" s="1"/>
  <c r="N144" i="1"/>
  <c r="O144" i="1" s="1"/>
  <c r="P144" i="1" s="1"/>
  <c r="Q144" i="1" s="1"/>
  <c r="R144" i="1" s="1"/>
  <c r="N204" i="1"/>
  <c r="O204" i="1" s="1"/>
  <c r="P204" i="1" s="1"/>
  <c r="Q204" i="1" s="1"/>
  <c r="R204" i="1" s="1"/>
  <c r="N137" i="1"/>
  <c r="O137" i="1" s="1"/>
  <c r="P137" i="1" s="1"/>
  <c r="Q137" i="1" s="1"/>
  <c r="R137" i="1" s="1"/>
  <c r="N43" i="1"/>
  <c r="O43" i="1" s="1"/>
  <c r="P43" i="1" s="1"/>
  <c r="Q43" i="1" s="1"/>
  <c r="R43" i="1" s="1"/>
  <c r="N174" i="1"/>
  <c r="O174" i="1" s="1"/>
  <c r="P174" i="1" s="1"/>
  <c r="Q174" i="1" s="1"/>
  <c r="R174" i="1" s="1"/>
  <c r="N86" i="1"/>
  <c r="O86" i="1" s="1"/>
  <c r="P86" i="1" s="1"/>
  <c r="Q86" i="1" s="1"/>
  <c r="R86" i="1" s="1"/>
  <c r="N332" i="1"/>
  <c r="O332" i="1" s="1"/>
  <c r="P332" i="1" s="1"/>
  <c r="Q332" i="1" s="1"/>
  <c r="R332" i="1" s="1"/>
  <c r="N117" i="1"/>
  <c r="O117" i="1" s="1"/>
  <c r="P117" i="1" s="1"/>
  <c r="Q117" i="1" s="1"/>
  <c r="R117" i="1" s="1"/>
  <c r="N123" i="1"/>
  <c r="O123" i="1" s="1"/>
  <c r="P123" i="1" s="1"/>
  <c r="Q123" i="1" s="1"/>
  <c r="R123" i="1" s="1"/>
  <c r="N308" i="1"/>
  <c r="O308" i="1" s="1"/>
  <c r="P308" i="1" s="1"/>
  <c r="Q308" i="1" s="1"/>
  <c r="R308" i="1" s="1"/>
  <c r="N104" i="1"/>
  <c r="O104" i="1" s="1"/>
  <c r="P104" i="1" s="1"/>
  <c r="Q104" i="1" s="1"/>
  <c r="R104" i="1" s="1"/>
  <c r="N62" i="1"/>
  <c r="O62" i="1" s="1"/>
  <c r="P62" i="1" s="1"/>
  <c r="Q62" i="1" s="1"/>
  <c r="R62" i="1" s="1"/>
  <c r="N312" i="1"/>
  <c r="O312" i="1" s="1"/>
  <c r="P312" i="1" s="1"/>
  <c r="Q312" i="1" s="1"/>
  <c r="R312" i="1" s="1"/>
  <c r="N234" i="1"/>
  <c r="O234" i="1" s="1"/>
  <c r="P234" i="1" s="1"/>
  <c r="Q234" i="1" s="1"/>
  <c r="R234" i="1" s="1"/>
  <c r="N13" i="1"/>
  <c r="O13" i="1" s="1"/>
  <c r="P13" i="1" s="1"/>
  <c r="Q13" i="1" s="1"/>
  <c r="R13" i="1" s="1"/>
  <c r="N320" i="1"/>
  <c r="O320" i="1" s="1"/>
  <c r="P320" i="1" s="1"/>
  <c r="Q320" i="1" s="1"/>
  <c r="R320" i="1" s="1"/>
  <c r="N149" i="1"/>
  <c r="O149" i="1" s="1"/>
  <c r="P149" i="1" s="1"/>
  <c r="Q149" i="1" s="1"/>
  <c r="R149" i="1" s="1"/>
  <c r="N38" i="1"/>
  <c r="O38" i="1" s="1"/>
  <c r="P38" i="1" s="1"/>
  <c r="Q38" i="1" s="1"/>
  <c r="R38" i="1" s="1"/>
  <c r="N195" i="1"/>
  <c r="O195" i="1" s="1"/>
  <c r="P195" i="1" s="1"/>
  <c r="Q195" i="1" s="1"/>
  <c r="R195" i="1" s="1"/>
  <c r="N287" i="1"/>
  <c r="O287" i="1" s="1"/>
  <c r="P287" i="1" s="1"/>
  <c r="Q287" i="1" s="1"/>
  <c r="R287" i="1" s="1"/>
  <c r="H19" i="2"/>
  <c r="N21" i="2"/>
  <c r="T19" i="2"/>
  <c r="P19" i="2"/>
  <c r="O123" i="6"/>
  <c r="P123" i="6" s="1"/>
  <c r="Q123" i="6" s="1"/>
  <c r="R123" i="6" s="1"/>
  <c r="O248" i="6"/>
  <c r="P248" i="6" s="1"/>
  <c r="Q248" i="6" s="1"/>
  <c r="R248" i="6" s="1"/>
  <c r="O260" i="6"/>
  <c r="P260" i="6" s="1"/>
  <c r="Q260" i="6" s="1"/>
  <c r="R260" i="6" s="1"/>
  <c r="O104" i="6"/>
  <c r="P104" i="6" s="1"/>
  <c r="Q104" i="6" s="1"/>
  <c r="R104" i="6" s="1"/>
  <c r="U244" i="6"/>
  <c r="V244" i="6" s="1"/>
  <c r="O244" i="6"/>
  <c r="P244" i="6" s="1"/>
  <c r="Q244" i="6" s="1"/>
  <c r="R244" i="6" s="1"/>
  <c r="O239" i="6"/>
  <c r="P239" i="6" s="1"/>
  <c r="Q239" i="6" s="1"/>
  <c r="R239" i="6" s="1"/>
  <c r="O8" i="6"/>
  <c r="P8" i="6" s="1"/>
  <c r="Q8" i="6" s="1"/>
  <c r="R8" i="6" s="1"/>
  <c r="O298" i="6"/>
  <c r="P298" i="6" s="1"/>
  <c r="Q298" i="6" s="1"/>
  <c r="R298" i="6" s="1"/>
  <c r="U298" i="6"/>
  <c r="V298" i="6" s="1"/>
  <c r="U247" i="6"/>
  <c r="V247" i="6" s="1"/>
  <c r="O247" i="6"/>
  <c r="P247" i="6" s="1"/>
  <c r="Q247" i="6" s="1"/>
  <c r="R247" i="6" s="1"/>
  <c r="O190" i="6"/>
  <c r="P190" i="6" s="1"/>
  <c r="Q190" i="6" s="1"/>
  <c r="R190" i="6" s="1"/>
  <c r="O223" i="6"/>
  <c r="P223" i="6" s="1"/>
  <c r="Q223" i="6" s="1"/>
  <c r="R223" i="6" s="1"/>
  <c r="O48" i="6"/>
  <c r="P48" i="6" s="1"/>
  <c r="Q48" i="6" s="1"/>
  <c r="R48" i="6" s="1"/>
  <c r="U48" i="6"/>
  <c r="V48" i="6" s="1"/>
  <c r="U55" i="6"/>
  <c r="V55" i="6" s="1"/>
  <c r="O55" i="6"/>
  <c r="P55" i="6" s="1"/>
  <c r="Q55" i="6" s="1"/>
  <c r="R55" i="6" s="1"/>
  <c r="O220" i="6"/>
  <c r="P220" i="6" s="1"/>
  <c r="Q220" i="6" s="1"/>
  <c r="R220" i="6" s="1"/>
  <c r="O228" i="6"/>
  <c r="P228" i="6" s="1"/>
  <c r="Q228" i="6" s="1"/>
  <c r="R228" i="6" s="1"/>
  <c r="T18" i="2"/>
  <c r="O96" i="6"/>
  <c r="P96" i="6" s="1"/>
  <c r="Q96" i="6" s="1"/>
  <c r="R96" i="6" s="1"/>
  <c r="U96" i="6"/>
  <c r="V96" i="6" s="1"/>
  <c r="W96" i="6" s="1"/>
  <c r="X96" i="6" s="1"/>
  <c r="Y96" i="6" s="1"/>
  <c r="O79" i="6"/>
  <c r="P79" i="6" s="1"/>
  <c r="Q79" i="6" s="1"/>
  <c r="R79" i="6" s="1"/>
  <c r="O334" i="6"/>
  <c r="P334" i="6" s="1"/>
  <c r="Q334" i="6" s="1"/>
  <c r="R334" i="6" s="1"/>
  <c r="O297" i="6"/>
  <c r="P297" i="6" s="1"/>
  <c r="Q297" i="6" s="1"/>
  <c r="R297" i="6" s="1"/>
  <c r="O330" i="6"/>
  <c r="P330" i="6" s="1"/>
  <c r="Q330" i="6" s="1"/>
  <c r="R330" i="6" s="1"/>
  <c r="U330" i="6"/>
  <c r="V330" i="6" s="1"/>
  <c r="W330" i="6" s="1"/>
  <c r="X330" i="6" s="1"/>
  <c r="Y330" i="6" s="1"/>
  <c r="O230" i="6"/>
  <c r="P230" i="6" s="1"/>
  <c r="Q230" i="6" s="1"/>
  <c r="R230" i="6" s="1"/>
  <c r="O283" i="6"/>
  <c r="P283" i="6" s="1"/>
  <c r="Q283" i="6" s="1"/>
  <c r="R283" i="6" s="1"/>
  <c r="O184" i="6"/>
  <c r="P184" i="6" s="1"/>
  <c r="Q184" i="6" s="1"/>
  <c r="R184" i="6" s="1"/>
  <c r="U184" i="6"/>
  <c r="V184" i="6" s="1"/>
  <c r="W184" i="6" s="1"/>
  <c r="X184" i="6" s="1"/>
  <c r="Y184" i="6" s="1"/>
  <c r="O73" i="6"/>
  <c r="P73" i="6" s="1"/>
  <c r="Q73" i="6" s="1"/>
  <c r="R73" i="6" s="1"/>
  <c r="O323" i="6"/>
  <c r="P323" i="6" s="1"/>
  <c r="Q323" i="6" s="1"/>
  <c r="R323" i="6" s="1"/>
  <c r="U323" i="6"/>
  <c r="V323" i="6" s="1"/>
  <c r="W323" i="6" s="1"/>
  <c r="X323" i="6" s="1"/>
  <c r="Y323" i="6" s="1"/>
  <c r="O200" i="6"/>
  <c r="P200" i="6" s="1"/>
  <c r="Q200" i="6" s="1"/>
  <c r="R200" i="6" s="1"/>
  <c r="O318" i="6"/>
  <c r="P318" i="6" s="1"/>
  <c r="Q318" i="6" s="1"/>
  <c r="R318" i="6" s="1"/>
  <c r="O83" i="6"/>
  <c r="P83" i="6" s="1"/>
  <c r="Q83" i="6" s="1"/>
  <c r="R83" i="6" s="1"/>
  <c r="U83" i="6"/>
  <c r="V83" i="6" s="1"/>
  <c r="W83" i="6" s="1"/>
  <c r="X83" i="6" s="1"/>
  <c r="Y83" i="6" s="1"/>
  <c r="O159" i="6"/>
  <c r="P159" i="6" s="1"/>
  <c r="Q159" i="6" s="1"/>
  <c r="R159" i="6" s="1"/>
  <c r="U159" i="6"/>
  <c r="V159" i="6" s="1"/>
  <c r="O108" i="6"/>
  <c r="P108" i="6" s="1"/>
  <c r="Q108" i="6" s="1"/>
  <c r="R108" i="6" s="1"/>
  <c r="O67" i="6"/>
  <c r="P67" i="6" s="1"/>
  <c r="Q67" i="6" s="1"/>
  <c r="R67" i="6" s="1"/>
  <c r="O194" i="6"/>
  <c r="P194" i="6" s="1"/>
  <c r="Q194" i="6" s="1"/>
  <c r="R194" i="6" s="1"/>
  <c r="O317" i="6"/>
  <c r="P317" i="6" s="1"/>
  <c r="Q317" i="6" s="1"/>
  <c r="R317" i="6" s="1"/>
  <c r="O58" i="6"/>
  <c r="P58" i="6" s="1"/>
  <c r="Q58" i="6" s="1"/>
  <c r="R58" i="6" s="1"/>
  <c r="O225" i="6"/>
  <c r="P225" i="6" s="1"/>
  <c r="Q225" i="6" s="1"/>
  <c r="R225" i="6" s="1"/>
  <c r="O113" i="6"/>
  <c r="P113" i="6" s="1"/>
  <c r="Q113" i="6" s="1"/>
  <c r="R113" i="6" s="1"/>
  <c r="O64" i="6"/>
  <c r="P64" i="6" s="1"/>
  <c r="Q64" i="6" s="1"/>
  <c r="R64" i="6" s="1"/>
  <c r="U64" i="6"/>
  <c r="V64" i="6" s="1"/>
  <c r="U193" i="6"/>
  <c r="V193" i="6" s="1"/>
  <c r="O193" i="6"/>
  <c r="P193" i="6" s="1"/>
  <c r="Q193" i="6" s="1"/>
  <c r="R193" i="6" s="1"/>
  <c r="O201" i="6"/>
  <c r="P201" i="6" s="1"/>
  <c r="Q201" i="6" s="1"/>
  <c r="R201" i="6" s="1"/>
  <c r="O124" i="6"/>
  <c r="P124" i="6" s="1"/>
  <c r="Q124" i="6" s="1"/>
  <c r="R124" i="6" s="1"/>
  <c r="O178" i="6"/>
  <c r="P178" i="6" s="1"/>
  <c r="Q178" i="6" s="1"/>
  <c r="R178" i="6" s="1"/>
  <c r="O164" i="6"/>
  <c r="P164" i="6" s="1"/>
  <c r="Q164" i="6" s="1"/>
  <c r="R164" i="6" s="1"/>
  <c r="U164" i="6"/>
  <c r="V164" i="6" s="1"/>
  <c r="O74" i="6"/>
  <c r="P74" i="6" s="1"/>
  <c r="Q74" i="6" s="1"/>
  <c r="R74" i="6" s="1"/>
  <c r="O286" i="6"/>
  <c r="P286" i="6" s="1"/>
  <c r="Q286" i="6" s="1"/>
  <c r="R286" i="6" s="1"/>
  <c r="U286" i="6"/>
  <c r="V286" i="6" s="1"/>
  <c r="O256" i="6"/>
  <c r="P256" i="6" s="1"/>
  <c r="Q256" i="6" s="1"/>
  <c r="R256" i="6" s="1"/>
  <c r="O54" i="6"/>
  <c r="P54" i="6" s="1"/>
  <c r="Q54" i="6" s="1"/>
  <c r="R54" i="6" s="1"/>
  <c r="O76" i="6"/>
  <c r="P76" i="6" s="1"/>
  <c r="Q76" i="6" s="1"/>
  <c r="R76" i="6" s="1"/>
  <c r="O16" i="6"/>
  <c r="P16" i="6" s="1"/>
  <c r="Q16" i="6" s="1"/>
  <c r="R16" i="6" s="1"/>
  <c r="U16" i="6"/>
  <c r="V16" i="6" s="1"/>
  <c r="O17" i="6"/>
  <c r="P17" i="6" s="1"/>
  <c r="Q17" i="6" s="1"/>
  <c r="R17" i="6" s="1"/>
  <c r="O27" i="6"/>
  <c r="P27" i="6" s="1"/>
  <c r="Q27" i="6" s="1"/>
  <c r="R27" i="6" s="1"/>
  <c r="O156" i="6"/>
  <c r="P156" i="6" s="1"/>
  <c r="Q156" i="6" s="1"/>
  <c r="R156" i="6" s="1"/>
  <c r="O231" i="6"/>
  <c r="P231" i="6" s="1"/>
  <c r="Q231" i="6" s="1"/>
  <c r="R231" i="6" s="1"/>
  <c r="U231" i="6"/>
  <c r="V231" i="6" s="1"/>
  <c r="W231" i="6" s="1"/>
  <c r="X231" i="6" s="1"/>
  <c r="Y231" i="6" s="1"/>
  <c r="O14" i="6"/>
  <c r="P14" i="6" s="1"/>
  <c r="Q14" i="6" s="1"/>
  <c r="R14" i="6" s="1"/>
  <c r="O56" i="6"/>
  <c r="P56" i="6" s="1"/>
  <c r="Q56" i="6" s="1"/>
  <c r="R56" i="6" s="1"/>
  <c r="O105" i="6"/>
  <c r="P105" i="6" s="1"/>
  <c r="Q105" i="6" s="1"/>
  <c r="R105" i="6" s="1"/>
  <c r="U98" i="6"/>
  <c r="V98" i="6" s="1"/>
  <c r="O98" i="6"/>
  <c r="P98" i="6" s="1"/>
  <c r="Q98" i="6" s="1"/>
  <c r="R98" i="6" s="1"/>
  <c r="O264" i="6"/>
  <c r="P264" i="6" s="1"/>
  <c r="Q264" i="6" s="1"/>
  <c r="R264" i="6" s="1"/>
  <c r="O227" i="6"/>
  <c r="P227" i="6" s="1"/>
  <c r="Q227" i="6" s="1"/>
  <c r="R227" i="6" s="1"/>
  <c r="O229" i="6"/>
  <c r="P229" i="6" s="1"/>
  <c r="Q229" i="6" s="1"/>
  <c r="R229" i="6" s="1"/>
  <c r="O116" i="6"/>
  <c r="P116" i="6" s="1"/>
  <c r="Q116" i="6" s="1"/>
  <c r="R116" i="6" s="1"/>
  <c r="U116" i="6"/>
  <c r="V116" i="6" s="1"/>
  <c r="W116" i="6" s="1"/>
  <c r="X116" i="6" s="1"/>
  <c r="Y116" i="6" s="1"/>
  <c r="O118" i="6"/>
  <c r="P118" i="6" s="1"/>
  <c r="Q118" i="6" s="1"/>
  <c r="R118" i="6" s="1"/>
  <c r="O305" i="6"/>
  <c r="P305" i="6" s="1"/>
  <c r="Q305" i="6" s="1"/>
  <c r="R305" i="6" s="1"/>
  <c r="U305" i="6"/>
  <c r="V305" i="6" s="1"/>
  <c r="W305" i="6" s="1"/>
  <c r="X305" i="6" s="1"/>
  <c r="Y305" i="6" s="1"/>
  <c r="O274" i="6"/>
  <c r="P274" i="6" s="1"/>
  <c r="Q274" i="6" s="1"/>
  <c r="R274" i="6" s="1"/>
  <c r="O151" i="6"/>
  <c r="P151" i="6" s="1"/>
  <c r="Q151" i="6" s="1"/>
  <c r="R151" i="6" s="1"/>
  <c r="O71" i="6"/>
  <c r="P71" i="6" s="1"/>
  <c r="Q71" i="6" s="1"/>
  <c r="R71" i="6" s="1"/>
  <c r="U71" i="6"/>
  <c r="V71" i="6" s="1"/>
  <c r="W71" i="6" s="1"/>
  <c r="X71" i="6" s="1"/>
  <c r="Y71" i="6" s="1"/>
  <c r="O203" i="6"/>
  <c r="P203" i="6" s="1"/>
  <c r="Q203" i="6" s="1"/>
  <c r="R203" i="6" s="1"/>
  <c r="O204" i="6"/>
  <c r="P204" i="6" s="1"/>
  <c r="Q204" i="6" s="1"/>
  <c r="R204" i="6" s="1"/>
  <c r="O206" i="6"/>
  <c r="P206" i="6" s="1"/>
  <c r="Q206" i="6" s="1"/>
  <c r="R206" i="6" s="1"/>
  <c r="U206" i="6"/>
  <c r="V206" i="6" s="1"/>
  <c r="W206" i="6" s="1"/>
  <c r="X206" i="6" s="1"/>
  <c r="Y206" i="6" s="1"/>
  <c r="O254" i="6"/>
  <c r="P254" i="6" s="1"/>
  <c r="Q254" i="6" s="1"/>
  <c r="R254" i="6" s="1"/>
  <c r="O195" i="6"/>
  <c r="P195" i="6" s="1"/>
  <c r="Q195" i="6" s="1"/>
  <c r="R195" i="6" s="1"/>
  <c r="O214" i="6"/>
  <c r="P214" i="6" s="1"/>
  <c r="Q214" i="6" s="1"/>
  <c r="R214" i="6" s="1"/>
  <c r="U32" i="6"/>
  <c r="V32" i="6" s="1"/>
  <c r="O81" i="6"/>
  <c r="P81" i="6" s="1"/>
  <c r="Q81" i="6" s="1"/>
  <c r="R81" i="6" s="1"/>
  <c r="O232" i="6"/>
  <c r="P232" i="6" s="1"/>
  <c r="Q232" i="6" s="1"/>
  <c r="R232" i="6" s="1"/>
  <c r="O52" i="6"/>
  <c r="P52" i="6" s="1"/>
  <c r="Q52" i="6" s="1"/>
  <c r="R52" i="6" s="1"/>
  <c r="U61" i="6"/>
  <c r="V61" i="6" s="1"/>
  <c r="O61" i="6"/>
  <c r="P61" i="6" s="1"/>
  <c r="Q61" i="6" s="1"/>
  <c r="R61" i="6" s="1"/>
  <c r="O37" i="6"/>
  <c r="P37" i="6" s="1"/>
  <c r="Q37" i="6" s="1"/>
  <c r="R37" i="6" s="1"/>
  <c r="O293" i="6"/>
  <c r="P293" i="6" s="1"/>
  <c r="Q293" i="6" s="1"/>
  <c r="R293" i="6" s="1"/>
  <c r="O235" i="6"/>
  <c r="P235" i="6" s="1"/>
  <c r="Q235" i="6" s="1"/>
  <c r="R235" i="6" s="1"/>
  <c r="O205" i="6"/>
  <c r="P205" i="6" s="1"/>
  <c r="Q205" i="6" s="1"/>
  <c r="R205" i="6" s="1"/>
  <c r="U205" i="6"/>
  <c r="V205" i="6" s="1"/>
  <c r="O308" i="6"/>
  <c r="P308" i="6" s="1"/>
  <c r="Q308" i="6" s="1"/>
  <c r="R308" i="6" s="1"/>
  <c r="O328" i="6"/>
  <c r="P328" i="6" s="1"/>
  <c r="Q328" i="6" s="1"/>
  <c r="R328" i="6" s="1"/>
  <c r="O325" i="6"/>
  <c r="P325" i="6" s="1"/>
  <c r="Q325" i="6" s="1"/>
  <c r="R325" i="6" s="1"/>
  <c r="O91" i="6"/>
  <c r="P91" i="6" s="1"/>
  <c r="Q91" i="6" s="1"/>
  <c r="R91" i="6" s="1"/>
  <c r="O185" i="6"/>
  <c r="P185" i="6" s="1"/>
  <c r="Q185" i="6" s="1"/>
  <c r="R185" i="6" s="1"/>
  <c r="U185" i="6"/>
  <c r="V185" i="6" s="1"/>
  <c r="O69" i="6"/>
  <c r="P69" i="6" s="1"/>
  <c r="Q69" i="6" s="1"/>
  <c r="R69" i="6" s="1"/>
  <c r="O167" i="6"/>
  <c r="P167" i="6" s="1"/>
  <c r="Q167" i="6" s="1"/>
  <c r="R167" i="6" s="1"/>
  <c r="O114" i="6"/>
  <c r="P114" i="6" s="1"/>
  <c r="Q114" i="6" s="1"/>
  <c r="R114" i="6" s="1"/>
  <c r="O49" i="6"/>
  <c r="P49" i="6" s="1"/>
  <c r="Q49" i="6" s="1"/>
  <c r="R49" i="6" s="1"/>
  <c r="O252" i="6"/>
  <c r="P252" i="6" s="1"/>
  <c r="Q252" i="6" s="1"/>
  <c r="R252" i="6" s="1"/>
  <c r="O130" i="6"/>
  <c r="P130" i="6" s="1"/>
  <c r="Q130" i="6" s="1"/>
  <c r="R130" i="6" s="1"/>
  <c r="U153" i="6"/>
  <c r="V153" i="6" s="1"/>
  <c r="O153" i="6"/>
  <c r="P153" i="6" s="1"/>
  <c r="Q153" i="6" s="1"/>
  <c r="R153" i="6" s="1"/>
  <c r="O28" i="6"/>
  <c r="P28" i="6" s="1"/>
  <c r="Q28" i="6" s="1"/>
  <c r="R28" i="6" s="1"/>
  <c r="O169" i="6"/>
  <c r="P169" i="6" s="1"/>
  <c r="Q169" i="6" s="1"/>
  <c r="R169" i="6" s="1"/>
  <c r="U169" i="6"/>
  <c r="V169" i="6" s="1"/>
  <c r="O162" i="6"/>
  <c r="P162" i="6" s="1"/>
  <c r="Q162" i="6" s="1"/>
  <c r="R162" i="6" s="1"/>
  <c r="O122" i="6"/>
  <c r="P122" i="6" s="1"/>
  <c r="Q122" i="6" s="1"/>
  <c r="R122" i="6" s="1"/>
  <c r="O324" i="6"/>
  <c r="P324" i="6" s="1"/>
  <c r="Q324" i="6" s="1"/>
  <c r="R324" i="6" s="1"/>
  <c r="O95" i="6"/>
  <c r="P95" i="6" s="1"/>
  <c r="Q95" i="6" s="1"/>
  <c r="R95" i="6" s="1"/>
  <c r="U95" i="6"/>
  <c r="V95" i="6" s="1"/>
  <c r="O101" i="6"/>
  <c r="P101" i="6" s="1"/>
  <c r="Q101" i="6" s="1"/>
  <c r="R101" i="6" s="1"/>
  <c r="O120" i="6"/>
  <c r="P120" i="6" s="1"/>
  <c r="Q120" i="6" s="1"/>
  <c r="R120" i="6" s="1"/>
  <c r="O23" i="6"/>
  <c r="P23" i="6" s="1"/>
  <c r="Q23" i="6" s="1"/>
  <c r="R23" i="6" s="1"/>
  <c r="O186" i="6"/>
  <c r="P186" i="6" s="1"/>
  <c r="Q186" i="6" s="1"/>
  <c r="R186" i="6" s="1"/>
  <c r="U148" i="6"/>
  <c r="V148" i="6" s="1"/>
  <c r="W148" i="6" s="1"/>
  <c r="X148" i="6" s="1"/>
  <c r="Y148" i="6" s="1"/>
  <c r="O238" i="6"/>
  <c r="P238" i="6" s="1"/>
  <c r="Q238" i="6" s="1"/>
  <c r="R238" i="6" s="1"/>
  <c r="O31" i="6"/>
  <c r="P31" i="6" s="1"/>
  <c r="Q31" i="6" s="1"/>
  <c r="R31" i="6" s="1"/>
  <c r="O75" i="6"/>
  <c r="P75" i="6" s="1"/>
  <c r="Q75" i="6" s="1"/>
  <c r="R75" i="6" s="1"/>
  <c r="U282" i="6"/>
  <c r="V282" i="6" s="1"/>
  <c r="O282" i="6"/>
  <c r="P282" i="6" s="1"/>
  <c r="Q282" i="6" s="1"/>
  <c r="R282" i="6" s="1"/>
  <c r="O11" i="6"/>
  <c r="P11" i="6" s="1"/>
  <c r="Q11" i="6" s="1"/>
  <c r="R11" i="6" s="1"/>
  <c r="O165" i="6"/>
  <c r="P165" i="6" s="1"/>
  <c r="Q165" i="6" s="1"/>
  <c r="R165" i="6" s="1"/>
  <c r="O92" i="6"/>
  <c r="P92" i="6" s="1"/>
  <c r="Q92" i="6" s="1"/>
  <c r="R92" i="6" s="1"/>
  <c r="U36" i="6"/>
  <c r="V36" i="6" s="1"/>
  <c r="W36" i="6" s="1"/>
  <c r="X36" i="6" s="1"/>
  <c r="Y36" i="6" s="1"/>
  <c r="O57" i="6"/>
  <c r="P57" i="6" s="1"/>
  <c r="Q57" i="6" s="1"/>
  <c r="R57" i="6" s="1"/>
  <c r="O315" i="6"/>
  <c r="P315" i="6" s="1"/>
  <c r="Q315" i="6" s="1"/>
  <c r="R315" i="6" s="1"/>
  <c r="O258" i="6"/>
  <c r="P258" i="6" s="1"/>
  <c r="Q258" i="6" s="1"/>
  <c r="R258" i="6" s="1"/>
  <c r="O34" i="6"/>
  <c r="P34" i="6" s="1"/>
  <c r="Q34" i="6" s="1"/>
  <c r="R34" i="6" s="1"/>
  <c r="U34" i="6"/>
  <c r="V34" i="6" s="1"/>
  <c r="O217" i="6"/>
  <c r="P217" i="6" s="1"/>
  <c r="Q217" i="6" s="1"/>
  <c r="R217" i="6" s="1"/>
  <c r="O22" i="6"/>
  <c r="P22" i="6" s="1"/>
  <c r="Q22" i="6" s="1"/>
  <c r="R22" i="6" s="1"/>
  <c r="O97" i="6"/>
  <c r="P97" i="6" s="1"/>
  <c r="Q97" i="6" s="1"/>
  <c r="R97" i="6" s="1"/>
  <c r="O126" i="6"/>
  <c r="P126" i="6" s="1"/>
  <c r="Q126" i="6" s="1"/>
  <c r="R126" i="6" s="1"/>
  <c r="U126" i="6"/>
  <c r="V126" i="6" s="1"/>
  <c r="O112" i="6"/>
  <c r="P112" i="6" s="1"/>
  <c r="Q112" i="6" s="1"/>
  <c r="R112" i="6" s="1"/>
  <c r="O276" i="6"/>
  <c r="P276" i="6" s="1"/>
  <c r="Q276" i="6" s="1"/>
  <c r="R276" i="6" s="1"/>
  <c r="O233" i="6"/>
  <c r="P233" i="6" s="1"/>
  <c r="Q233" i="6" s="1"/>
  <c r="R233" i="6" s="1"/>
  <c r="O63" i="6"/>
  <c r="P63" i="6" s="1"/>
  <c r="Q63" i="6" s="1"/>
  <c r="R63" i="6" s="1"/>
  <c r="U63" i="6"/>
  <c r="V63" i="6" s="1"/>
  <c r="U309" i="6"/>
  <c r="V309" i="6" s="1"/>
  <c r="O309" i="6"/>
  <c r="P309" i="6" s="1"/>
  <c r="Q309" i="6" s="1"/>
  <c r="R309" i="6" s="1"/>
  <c r="O42" i="6"/>
  <c r="P42" i="6" s="1"/>
  <c r="Q42" i="6" s="1"/>
  <c r="R42" i="6" s="1"/>
  <c r="O177" i="6"/>
  <c r="P177" i="6" s="1"/>
  <c r="Q177" i="6" s="1"/>
  <c r="R177" i="6" s="1"/>
  <c r="O117" i="6"/>
  <c r="P117" i="6" s="1"/>
  <c r="Q117" i="6" s="1"/>
  <c r="R117" i="6" s="1"/>
  <c r="U117" i="6"/>
  <c r="V117" i="6" s="1"/>
  <c r="U66" i="6"/>
  <c r="V66" i="6" s="1"/>
  <c r="O66" i="6"/>
  <c r="P66" i="6" s="1"/>
  <c r="Q66" i="6" s="1"/>
  <c r="R66" i="6" s="1"/>
  <c r="O150" i="6"/>
  <c r="P150" i="6" s="1"/>
  <c r="Q150" i="6" s="1"/>
  <c r="R150" i="6" s="1"/>
  <c r="O304" i="6"/>
  <c r="P304" i="6" s="1"/>
  <c r="Q304" i="6" s="1"/>
  <c r="R304" i="6" s="1"/>
  <c r="U304" i="6"/>
  <c r="V304" i="6" s="1"/>
  <c r="O251" i="6"/>
  <c r="P251" i="6" s="1"/>
  <c r="Q251" i="6" s="1"/>
  <c r="R251" i="6" s="1"/>
  <c r="O266" i="6"/>
  <c r="P266" i="6" s="1"/>
  <c r="Q266" i="6" s="1"/>
  <c r="R266" i="6" s="1"/>
  <c r="O133" i="6"/>
  <c r="P133" i="6" s="1"/>
  <c r="Q133" i="6" s="1"/>
  <c r="R133" i="6" s="1"/>
  <c r="U133" i="6"/>
  <c r="V133" i="6" s="1"/>
  <c r="O306" i="6"/>
  <c r="P306" i="6" s="1"/>
  <c r="Q306" i="6" s="1"/>
  <c r="R306" i="6" s="1"/>
  <c r="O160" i="6"/>
  <c r="P160" i="6" s="1"/>
  <c r="Q160" i="6" s="1"/>
  <c r="R160" i="6" s="1"/>
  <c r="O182" i="6"/>
  <c r="P182" i="6" s="1"/>
  <c r="Q182" i="6" s="1"/>
  <c r="R182" i="6" s="1"/>
  <c r="U182" i="6"/>
  <c r="V182" i="6" s="1"/>
  <c r="O70" i="6"/>
  <c r="P70" i="6" s="1"/>
  <c r="Q70" i="6" s="1"/>
  <c r="R70" i="6" s="1"/>
  <c r="O136" i="6"/>
  <c r="P136" i="6" s="1"/>
  <c r="Q136" i="6" s="1"/>
  <c r="R136" i="6" s="1"/>
  <c r="O20" i="6"/>
  <c r="P20" i="6" s="1"/>
  <c r="Q20" i="6" s="1"/>
  <c r="R20" i="6" s="1"/>
  <c r="U192" i="6"/>
  <c r="V192" i="6" s="1"/>
  <c r="O192" i="6"/>
  <c r="P192" i="6" s="1"/>
  <c r="Q192" i="6" s="1"/>
  <c r="R192" i="6" s="1"/>
  <c r="O47" i="6"/>
  <c r="P47" i="6" s="1"/>
  <c r="Q47" i="6" s="1"/>
  <c r="R47" i="6" s="1"/>
  <c r="O321" i="6"/>
  <c r="P321" i="6" s="1"/>
  <c r="Q321" i="6" s="1"/>
  <c r="R321" i="6" s="1"/>
  <c r="U93" i="6"/>
  <c r="V93" i="6" s="1"/>
  <c r="O93" i="6"/>
  <c r="P93" i="6" s="1"/>
  <c r="Q93" i="6" s="1"/>
  <c r="R93" i="6" s="1"/>
  <c r="O327" i="6"/>
  <c r="P327" i="6" s="1"/>
  <c r="Q327" i="6" s="1"/>
  <c r="R327" i="6" s="1"/>
  <c r="O295" i="6"/>
  <c r="P295" i="6" s="1"/>
  <c r="Q295" i="6" s="1"/>
  <c r="R295" i="6" s="1"/>
  <c r="O168" i="6"/>
  <c r="P168" i="6" s="1"/>
  <c r="Q168" i="6" s="1"/>
  <c r="R168" i="6" s="1"/>
  <c r="U302" i="6"/>
  <c r="V302" i="6" s="1"/>
  <c r="O302" i="6"/>
  <c r="P302" i="6" s="1"/>
  <c r="Q302" i="6" s="1"/>
  <c r="R302" i="6" s="1"/>
  <c r="O87" i="6"/>
  <c r="P87" i="6" s="1"/>
  <c r="Q87" i="6" s="1"/>
  <c r="R87" i="6" s="1"/>
  <c r="O320" i="6"/>
  <c r="P320" i="6" s="1"/>
  <c r="Q320" i="6" s="1"/>
  <c r="R320" i="6" s="1"/>
  <c r="O72" i="6"/>
  <c r="P72" i="6" s="1"/>
  <c r="Q72" i="6" s="1"/>
  <c r="R72" i="6" s="1"/>
  <c r="O68" i="6"/>
  <c r="P68" i="6" s="1"/>
  <c r="Q68" i="6" s="1"/>
  <c r="R68" i="6" s="1"/>
  <c r="U68" i="6"/>
  <c r="V68" i="6" s="1"/>
  <c r="W68" i="6" s="1"/>
  <c r="X68" i="6" s="1"/>
  <c r="Y68" i="6" s="1"/>
  <c r="O179" i="6"/>
  <c r="P179" i="6" s="1"/>
  <c r="Q179" i="6" s="1"/>
  <c r="R179" i="6" s="1"/>
  <c r="O46" i="6"/>
  <c r="P46" i="6" s="1"/>
  <c r="Q46" i="6" s="1"/>
  <c r="R46" i="6" s="1"/>
  <c r="O155" i="6"/>
  <c r="P155" i="6" s="1"/>
  <c r="Q155" i="6" s="1"/>
  <c r="R155" i="6" s="1"/>
  <c r="O255" i="6"/>
  <c r="P255" i="6" s="1"/>
  <c r="Q255" i="6" s="1"/>
  <c r="R255" i="6" s="1"/>
  <c r="U255" i="6"/>
  <c r="V255" i="6" s="1"/>
  <c r="W255" i="6" s="1"/>
  <c r="X255" i="6" s="1"/>
  <c r="Y255" i="6" s="1"/>
  <c r="O245" i="6"/>
  <c r="P245" i="6" s="1"/>
  <c r="Q245" i="6" s="1"/>
  <c r="R245" i="6" s="1"/>
  <c r="O226" i="6"/>
  <c r="P226" i="6" s="1"/>
  <c r="Q226" i="6" s="1"/>
  <c r="R226" i="6" s="1"/>
  <c r="O90" i="6"/>
  <c r="P90" i="6" s="1"/>
  <c r="Q90" i="6" s="1"/>
  <c r="R90" i="6" s="1"/>
  <c r="O154" i="6"/>
  <c r="P154" i="6" s="1"/>
  <c r="Q154" i="6" s="1"/>
  <c r="R154" i="6" s="1"/>
  <c r="U154" i="6"/>
  <c r="V154" i="6" s="1"/>
  <c r="W154" i="6" s="1"/>
  <c r="X154" i="6" s="1"/>
  <c r="Y154" i="6" s="1"/>
  <c r="O202" i="6"/>
  <c r="P202" i="6" s="1"/>
  <c r="Q202" i="6" s="1"/>
  <c r="R202" i="6" s="1"/>
  <c r="O137" i="6"/>
  <c r="P137" i="6" s="1"/>
  <c r="Q137" i="6" s="1"/>
  <c r="R137" i="6" s="1"/>
  <c r="O143" i="6"/>
  <c r="P143" i="6" s="1"/>
  <c r="Q143" i="6" s="1"/>
  <c r="R143" i="6" s="1"/>
  <c r="U143" i="6"/>
  <c r="V143" i="6" s="1"/>
  <c r="O311" i="6"/>
  <c r="P311" i="6" s="1"/>
  <c r="Q311" i="6" s="1"/>
  <c r="R311" i="6" s="1"/>
  <c r="O94" i="6"/>
  <c r="P94" i="6" s="1"/>
  <c r="Q94" i="6" s="1"/>
  <c r="R94" i="6" s="1"/>
  <c r="O279" i="6"/>
  <c r="P279" i="6" s="1"/>
  <c r="Q279" i="6" s="1"/>
  <c r="R279" i="6" s="1"/>
  <c r="O38" i="6"/>
  <c r="P38" i="6" s="1"/>
  <c r="Q38" i="6" s="1"/>
  <c r="R38" i="6" s="1"/>
  <c r="U292" i="6"/>
  <c r="V292" i="6" s="1"/>
  <c r="O292" i="6"/>
  <c r="P292" i="6" s="1"/>
  <c r="Q292" i="6" s="1"/>
  <c r="R292" i="6" s="1"/>
  <c r="O326" i="6"/>
  <c r="P326" i="6" s="1"/>
  <c r="Q326" i="6" s="1"/>
  <c r="R326" i="6" s="1"/>
  <c r="O33" i="6"/>
  <c r="P33" i="6" s="1"/>
  <c r="Q33" i="6" s="1"/>
  <c r="R33" i="6" s="1"/>
  <c r="O263" i="6"/>
  <c r="P263" i="6" s="1"/>
  <c r="Q263" i="6" s="1"/>
  <c r="R263" i="6" s="1"/>
  <c r="O234" i="6"/>
  <c r="P234" i="6" s="1"/>
  <c r="Q234" i="6" s="1"/>
  <c r="R234" i="6" s="1"/>
  <c r="O333" i="6"/>
  <c r="P333" i="6" s="1"/>
  <c r="Q333" i="6" s="1"/>
  <c r="R333" i="6" s="1"/>
  <c r="O175" i="6"/>
  <c r="P175" i="6" s="1"/>
  <c r="Q175" i="6" s="1"/>
  <c r="R175" i="6" s="1"/>
  <c r="O262" i="6"/>
  <c r="P262" i="6" s="1"/>
  <c r="Q262" i="6" s="1"/>
  <c r="R262" i="6" s="1"/>
  <c r="U262" i="6"/>
  <c r="V262" i="6" s="1"/>
  <c r="O273" i="6"/>
  <c r="P273" i="6" s="1"/>
  <c r="Q273" i="6" s="1"/>
  <c r="R273" i="6" s="1"/>
  <c r="O102" i="6"/>
  <c r="P102" i="6" s="1"/>
  <c r="Q102" i="6" s="1"/>
  <c r="R102" i="6" s="1"/>
  <c r="O65" i="6"/>
  <c r="P65" i="6" s="1"/>
  <c r="Q65" i="6" s="1"/>
  <c r="R65" i="6" s="1"/>
  <c r="O13" i="6"/>
  <c r="P13" i="6" s="1"/>
  <c r="Q13" i="6" s="1"/>
  <c r="R13" i="6" s="1"/>
  <c r="U13" i="6"/>
  <c r="V13" i="6" s="1"/>
  <c r="U277" i="6"/>
  <c r="V277" i="6" s="1"/>
  <c r="O277" i="6"/>
  <c r="P277" i="6" s="1"/>
  <c r="Q277" i="6" s="1"/>
  <c r="R277" i="6" s="1"/>
  <c r="O250" i="6"/>
  <c r="P250" i="6" s="1"/>
  <c r="Q250" i="6" s="1"/>
  <c r="R250" i="6" s="1"/>
  <c r="O106" i="6"/>
  <c r="P106" i="6" s="1"/>
  <c r="Q106" i="6" s="1"/>
  <c r="R106" i="6" s="1"/>
  <c r="O180" i="6"/>
  <c r="P180" i="6" s="1"/>
  <c r="Q180" i="6" s="1"/>
  <c r="R180" i="6" s="1"/>
  <c r="U180" i="6"/>
  <c r="V180" i="6" s="1"/>
  <c r="O322" i="6"/>
  <c r="P322" i="6" s="1"/>
  <c r="Q322" i="6" s="1"/>
  <c r="R322" i="6" s="1"/>
  <c r="O139" i="6"/>
  <c r="P139" i="6" s="1"/>
  <c r="Q139" i="6" s="1"/>
  <c r="R139" i="6" s="1"/>
  <c r="O249" i="6"/>
  <c r="P249" i="6" s="1"/>
  <c r="Q249" i="6" s="1"/>
  <c r="R249" i="6" s="1"/>
  <c r="O188" i="6"/>
  <c r="P188" i="6" s="1"/>
  <c r="Q188" i="6" s="1"/>
  <c r="R188" i="6" s="1"/>
  <c r="N331" i="4"/>
  <c r="O331" i="4" s="1"/>
  <c r="P331" i="4" s="1"/>
  <c r="Q331" i="4" s="1"/>
  <c r="R331" i="4" s="1"/>
  <c r="N280" i="4"/>
  <c r="N59" i="4"/>
  <c r="N332" i="4"/>
  <c r="N26" i="4"/>
  <c r="N186" i="4"/>
  <c r="N212" i="4"/>
  <c r="O212" i="4" s="1"/>
  <c r="P212" i="4" s="1"/>
  <c r="Q212" i="4" s="1"/>
  <c r="R212" i="4" s="1"/>
  <c r="N149" i="4"/>
  <c r="N146" i="4"/>
  <c r="O146" i="4" s="1"/>
  <c r="P146" i="4" s="1"/>
  <c r="Q146" i="4" s="1"/>
  <c r="R146" i="4" s="1"/>
  <c r="N69" i="4"/>
  <c r="N28" i="4"/>
  <c r="N106" i="4"/>
  <c r="N181" i="4"/>
  <c r="N194" i="4"/>
  <c r="O194" i="4" s="1"/>
  <c r="P194" i="4" s="1"/>
  <c r="Q194" i="4" s="1"/>
  <c r="R194" i="4" s="1"/>
  <c r="N334" i="4"/>
  <c r="O334" i="4" s="1"/>
  <c r="P334" i="4" s="1"/>
  <c r="Q334" i="4" s="1"/>
  <c r="R334" i="4" s="1"/>
  <c r="N8" i="4"/>
  <c r="O8" i="4" s="1"/>
  <c r="N33" i="4"/>
  <c r="O33" i="4" s="1"/>
  <c r="P33" i="4" s="1"/>
  <c r="Q33" i="4" s="1"/>
  <c r="R33" i="4" s="1"/>
  <c r="N57" i="4"/>
  <c r="N173" i="4"/>
  <c r="N35" i="4"/>
  <c r="N225" i="4"/>
  <c r="N88" i="1"/>
  <c r="O88" i="1" s="1"/>
  <c r="P88" i="1" s="1"/>
  <c r="Q88" i="1" s="1"/>
  <c r="R88" i="1" s="1"/>
  <c r="N295" i="1"/>
  <c r="O295" i="1" s="1"/>
  <c r="P295" i="1" s="1"/>
  <c r="Q295" i="1" s="1"/>
  <c r="R295" i="1" s="1"/>
  <c r="N328" i="1"/>
  <c r="O328" i="1" s="1"/>
  <c r="P328" i="1" s="1"/>
  <c r="Q328" i="1" s="1"/>
  <c r="R328" i="1" s="1"/>
  <c r="N85" i="1"/>
  <c r="O85" i="1" s="1"/>
  <c r="P85" i="1" s="1"/>
  <c r="Q85" i="1" s="1"/>
  <c r="R85" i="1" s="1"/>
  <c r="N17" i="1"/>
  <c r="O17" i="1" s="1"/>
  <c r="P17" i="1" s="1"/>
  <c r="Q17" i="1" s="1"/>
  <c r="R17" i="1" s="1"/>
  <c r="N19" i="1"/>
  <c r="O19" i="1" s="1"/>
  <c r="P19" i="1" s="1"/>
  <c r="Q19" i="1" s="1"/>
  <c r="R19" i="1" s="1"/>
  <c r="N237" i="1"/>
  <c r="O237" i="1" s="1"/>
  <c r="P237" i="1" s="1"/>
  <c r="Q237" i="1" s="1"/>
  <c r="R237" i="1" s="1"/>
  <c r="N239" i="1"/>
  <c r="O239" i="1" s="1"/>
  <c r="P239" i="1" s="1"/>
  <c r="Q239" i="1" s="1"/>
  <c r="R239" i="1" s="1"/>
  <c r="N107" i="1"/>
  <c r="O107" i="1" s="1"/>
  <c r="P107" i="1" s="1"/>
  <c r="Q107" i="1" s="1"/>
  <c r="R107" i="1" s="1"/>
  <c r="N197" i="1"/>
  <c r="O197" i="1" s="1"/>
  <c r="P197" i="1" s="1"/>
  <c r="Q197" i="1" s="1"/>
  <c r="R197" i="1" s="1"/>
  <c r="N256" i="1"/>
  <c r="O256" i="1" s="1"/>
  <c r="P256" i="1" s="1"/>
  <c r="Q256" i="1" s="1"/>
  <c r="R256" i="1" s="1"/>
  <c r="N288" i="1"/>
  <c r="O288" i="1" s="1"/>
  <c r="P288" i="1" s="1"/>
  <c r="Q288" i="1" s="1"/>
  <c r="R288" i="1" s="1"/>
  <c r="N44" i="1"/>
  <c r="O44" i="1" s="1"/>
  <c r="P44" i="1" s="1"/>
  <c r="Q44" i="1" s="1"/>
  <c r="R44" i="1" s="1"/>
  <c r="N182" i="1"/>
  <c r="O182" i="1" s="1"/>
  <c r="P182" i="1" s="1"/>
  <c r="Q182" i="1" s="1"/>
  <c r="R182" i="1" s="1"/>
  <c r="N188" i="1"/>
  <c r="O188" i="1" s="1"/>
  <c r="P188" i="1" s="1"/>
  <c r="Q188" i="1" s="1"/>
  <c r="R188" i="1" s="1"/>
  <c r="N273" i="1"/>
  <c r="O273" i="1" s="1"/>
  <c r="P273" i="1" s="1"/>
  <c r="Q273" i="1" s="1"/>
  <c r="R273" i="1" s="1"/>
  <c r="N198" i="1"/>
  <c r="O198" i="1" s="1"/>
  <c r="P198" i="1" s="1"/>
  <c r="Q198" i="1" s="1"/>
  <c r="R198" i="1" s="1"/>
  <c r="N103" i="1"/>
  <c r="O103" i="1" s="1"/>
  <c r="P103" i="1" s="1"/>
  <c r="Q103" i="1" s="1"/>
  <c r="R103" i="1" s="1"/>
  <c r="N257" i="1"/>
  <c r="O257" i="1" s="1"/>
  <c r="P257" i="1" s="1"/>
  <c r="Q257" i="1" s="1"/>
  <c r="R257" i="1" s="1"/>
  <c r="N84" i="1"/>
  <c r="O84" i="1" s="1"/>
  <c r="P84" i="1" s="1"/>
  <c r="Q84" i="1" s="1"/>
  <c r="R84" i="1" s="1"/>
  <c r="N247" i="1"/>
  <c r="O247" i="1" s="1"/>
  <c r="P247" i="1" s="1"/>
  <c r="Q247" i="1" s="1"/>
  <c r="R247" i="1" s="1"/>
  <c r="N319" i="1"/>
  <c r="O319" i="1" s="1"/>
  <c r="P319" i="1" s="1"/>
  <c r="Q319" i="1" s="1"/>
  <c r="R319" i="1" s="1"/>
  <c r="N330" i="1"/>
  <c r="O330" i="1" s="1"/>
  <c r="P330" i="1" s="1"/>
  <c r="Q330" i="1" s="1"/>
  <c r="R330" i="1" s="1"/>
  <c r="N225" i="1"/>
  <c r="O225" i="1" s="1"/>
  <c r="P225" i="1" s="1"/>
  <c r="Q225" i="1" s="1"/>
  <c r="R225" i="1" s="1"/>
  <c r="N121" i="1"/>
  <c r="O121" i="1" s="1"/>
  <c r="P121" i="1" s="1"/>
  <c r="Q121" i="1" s="1"/>
  <c r="R121" i="1" s="1"/>
  <c r="N316" i="1"/>
  <c r="O316" i="1" s="1"/>
  <c r="P316" i="1" s="1"/>
  <c r="Q316" i="1" s="1"/>
  <c r="R316" i="1" s="1"/>
  <c r="N90" i="1"/>
  <c r="O90" i="1" s="1"/>
  <c r="P90" i="1" s="1"/>
  <c r="Q90" i="1" s="1"/>
  <c r="R90" i="1" s="1"/>
  <c r="N54" i="1"/>
  <c r="O54" i="1" s="1"/>
  <c r="P54" i="1" s="1"/>
  <c r="Q54" i="1" s="1"/>
  <c r="R54" i="1" s="1"/>
  <c r="N23" i="1"/>
  <c r="O23" i="1" s="1"/>
  <c r="P23" i="1" s="1"/>
  <c r="Q23" i="1" s="1"/>
  <c r="R23" i="1" s="1"/>
  <c r="N64" i="1"/>
  <c r="O64" i="1" s="1"/>
  <c r="P64" i="1" s="1"/>
  <c r="Q64" i="1" s="1"/>
  <c r="R64" i="1" s="1"/>
  <c r="N250" i="1"/>
  <c r="O250" i="1" s="1"/>
  <c r="P250" i="1" s="1"/>
  <c r="Q250" i="1" s="1"/>
  <c r="R250" i="1" s="1"/>
  <c r="N112" i="1"/>
  <c r="O112" i="1" s="1"/>
  <c r="P112" i="1" s="1"/>
  <c r="Q112" i="1" s="1"/>
  <c r="R112" i="1" s="1"/>
  <c r="N216" i="1"/>
  <c r="O216" i="1" s="1"/>
  <c r="P216" i="1" s="1"/>
  <c r="Q216" i="1" s="1"/>
  <c r="R216" i="1" s="1"/>
  <c r="N259" i="1"/>
  <c r="O259" i="1" s="1"/>
  <c r="P259" i="1" s="1"/>
  <c r="Q259" i="1" s="1"/>
  <c r="R259" i="1" s="1"/>
  <c r="N291" i="1"/>
  <c r="O291" i="1" s="1"/>
  <c r="P291" i="1" s="1"/>
  <c r="Q291" i="1" s="1"/>
  <c r="R291" i="1" s="1"/>
  <c r="N52" i="1"/>
  <c r="O52" i="1" s="1"/>
  <c r="P52" i="1" s="1"/>
  <c r="Q52" i="1" s="1"/>
  <c r="R52" i="1" s="1"/>
  <c r="N102" i="1"/>
  <c r="O102" i="1" s="1"/>
  <c r="P102" i="1" s="1"/>
  <c r="Q102" i="1" s="1"/>
  <c r="R102" i="1" s="1"/>
  <c r="N209" i="1"/>
  <c r="O209" i="1" s="1"/>
  <c r="P209" i="1" s="1"/>
  <c r="Q209" i="1" s="1"/>
  <c r="R209" i="1" s="1"/>
  <c r="N219" i="1"/>
  <c r="O219" i="1" s="1"/>
  <c r="P219" i="1" s="1"/>
  <c r="Q219" i="1" s="1"/>
  <c r="R219" i="1" s="1"/>
  <c r="N280" i="1"/>
  <c r="O280" i="1" s="1"/>
  <c r="P280" i="1" s="1"/>
  <c r="Q280" i="1" s="1"/>
  <c r="R280" i="1" s="1"/>
  <c r="N238" i="1"/>
  <c r="O238" i="1" s="1"/>
  <c r="P238" i="1" s="1"/>
  <c r="Q238" i="1" s="1"/>
  <c r="R238" i="1" s="1"/>
  <c r="N128" i="1"/>
  <c r="O128" i="1" s="1"/>
  <c r="P128" i="1" s="1"/>
  <c r="Q128" i="1" s="1"/>
  <c r="R128" i="1" s="1"/>
  <c r="N264" i="1"/>
  <c r="O264" i="1" s="1"/>
  <c r="P264" i="1" s="1"/>
  <c r="Q264" i="1" s="1"/>
  <c r="R264" i="1" s="1"/>
  <c r="N109" i="1"/>
  <c r="O109" i="1" s="1"/>
  <c r="P109" i="1" s="1"/>
  <c r="Q109" i="1" s="1"/>
  <c r="R109" i="1" s="1"/>
  <c r="N258" i="1"/>
  <c r="O258" i="1" s="1"/>
  <c r="P258" i="1" s="1"/>
  <c r="Q258" i="1" s="1"/>
  <c r="R258" i="1" s="1"/>
  <c r="N315" i="1"/>
  <c r="O315" i="1" s="1"/>
  <c r="P315" i="1" s="1"/>
  <c r="Q315" i="1" s="1"/>
  <c r="R315" i="1" s="1"/>
  <c r="N326" i="1"/>
  <c r="O326" i="1" s="1"/>
  <c r="P326" i="1" s="1"/>
  <c r="Q326" i="1" s="1"/>
  <c r="R326" i="1" s="1"/>
  <c r="N96" i="1"/>
  <c r="N119" i="1"/>
  <c r="O119" i="1" s="1"/>
  <c r="P119" i="1" s="1"/>
  <c r="Q119" i="1" s="1"/>
  <c r="R119" i="1" s="1"/>
  <c r="N56" i="1"/>
  <c r="O56" i="1" s="1"/>
  <c r="P56" i="1" s="1"/>
  <c r="Q56" i="1" s="1"/>
  <c r="R56" i="1" s="1"/>
  <c r="N283" i="1"/>
  <c r="O283" i="1" s="1"/>
  <c r="P283" i="1" s="1"/>
  <c r="Q283" i="1" s="1"/>
  <c r="R283" i="1" s="1"/>
  <c r="N177" i="1"/>
  <c r="O177" i="1" s="1"/>
  <c r="P177" i="1" s="1"/>
  <c r="Q177" i="1" s="1"/>
  <c r="R177" i="1" s="1"/>
  <c r="N151" i="1"/>
  <c r="O151" i="1" s="1"/>
  <c r="P151" i="1" s="1"/>
  <c r="Q151" i="1" s="1"/>
  <c r="R151" i="1" s="1"/>
  <c r="N224" i="1"/>
  <c r="O224" i="1" s="1"/>
  <c r="P224" i="1" s="1"/>
  <c r="Q224" i="1" s="1"/>
  <c r="R224" i="1" s="1"/>
  <c r="N217" i="1"/>
  <c r="O217" i="1" s="1"/>
  <c r="P217" i="1" s="1"/>
  <c r="Q217" i="1" s="1"/>
  <c r="R217" i="1" s="1"/>
  <c r="N184" i="1"/>
  <c r="O184" i="1" s="1"/>
  <c r="P184" i="1" s="1"/>
  <c r="Q184" i="1" s="1"/>
  <c r="R184" i="1" s="1"/>
  <c r="N47" i="1"/>
  <c r="O47" i="1" s="1"/>
  <c r="P47" i="1" s="1"/>
  <c r="Q47" i="1" s="1"/>
  <c r="R47" i="1" s="1"/>
  <c r="N147" i="1"/>
  <c r="O147" i="1" s="1"/>
  <c r="P147" i="1" s="1"/>
  <c r="Q147" i="1" s="1"/>
  <c r="R147" i="1" s="1"/>
  <c r="N125" i="1"/>
  <c r="O125" i="1" s="1"/>
  <c r="P125" i="1" s="1"/>
  <c r="Q125" i="1" s="1"/>
  <c r="R125" i="1" s="1"/>
  <c r="N183" i="1"/>
  <c r="O183" i="1" s="1"/>
  <c r="P183" i="1" s="1"/>
  <c r="Q183" i="1" s="1"/>
  <c r="R183" i="1" s="1"/>
  <c r="N303" i="1"/>
  <c r="O303" i="1" s="1"/>
  <c r="P303" i="1" s="1"/>
  <c r="Q303" i="1" s="1"/>
  <c r="R303" i="1" s="1"/>
  <c r="N167" i="1"/>
  <c r="O167" i="1" s="1"/>
  <c r="P167" i="1" s="1"/>
  <c r="Q167" i="1" s="1"/>
  <c r="R167" i="1" s="1"/>
  <c r="N230" i="1"/>
  <c r="O230" i="1" s="1"/>
  <c r="P230" i="1" s="1"/>
  <c r="Q230" i="1" s="1"/>
  <c r="R230" i="1" s="1"/>
  <c r="N272" i="1"/>
  <c r="O272" i="1" s="1"/>
  <c r="P272" i="1" s="1"/>
  <c r="Q272" i="1" s="1"/>
  <c r="R272" i="1" s="1"/>
  <c r="N304" i="1"/>
  <c r="O304" i="1" s="1"/>
  <c r="P304" i="1" s="1"/>
  <c r="Q304" i="1" s="1"/>
  <c r="R304" i="1" s="1"/>
  <c r="N72" i="1"/>
  <c r="O72" i="1" s="1"/>
  <c r="P72" i="1" s="1"/>
  <c r="Q72" i="1" s="1"/>
  <c r="R72" i="1" s="1"/>
  <c r="N139" i="1"/>
  <c r="O139" i="1" s="1"/>
  <c r="P139" i="1" s="1"/>
  <c r="Q139" i="1" s="1"/>
  <c r="R139" i="1" s="1"/>
  <c r="N14" i="1"/>
  <c r="O14" i="1" s="1"/>
  <c r="P14" i="1" s="1"/>
  <c r="Q14" i="1" s="1"/>
  <c r="R14" i="1" s="1"/>
  <c r="N233" i="1"/>
  <c r="O233" i="1" s="1"/>
  <c r="P233" i="1" s="1"/>
  <c r="Q233" i="1" s="1"/>
  <c r="R233" i="1" s="1"/>
  <c r="N305" i="1"/>
  <c r="O305" i="1" s="1"/>
  <c r="P305" i="1" s="1"/>
  <c r="Q305" i="1" s="1"/>
  <c r="R305" i="1" s="1"/>
  <c r="N260" i="1"/>
  <c r="O260" i="1" s="1"/>
  <c r="P260" i="1" s="1"/>
  <c r="Q260" i="1" s="1"/>
  <c r="R260" i="1" s="1"/>
  <c r="N192" i="1"/>
  <c r="O192" i="1" s="1"/>
  <c r="P192" i="1" s="1"/>
  <c r="Q192" i="1" s="1"/>
  <c r="R192" i="1" s="1"/>
  <c r="N289" i="1"/>
  <c r="O289" i="1" s="1"/>
  <c r="P289" i="1" s="1"/>
  <c r="Q289" i="1" s="1"/>
  <c r="R289" i="1" s="1"/>
  <c r="N232" i="1"/>
  <c r="O232" i="1" s="1"/>
  <c r="P232" i="1" s="1"/>
  <c r="Q232" i="1" s="1"/>
  <c r="R232" i="1" s="1"/>
  <c r="N279" i="1"/>
  <c r="O279" i="1" s="1"/>
  <c r="P279" i="1" s="1"/>
  <c r="Q279" i="1" s="1"/>
  <c r="R279" i="1" s="1"/>
  <c r="N307" i="1"/>
  <c r="O307" i="1" s="1"/>
  <c r="P307" i="1" s="1"/>
  <c r="Q307" i="1" s="1"/>
  <c r="R307" i="1" s="1"/>
  <c r="N314" i="1"/>
  <c r="O314" i="1" s="1"/>
  <c r="P314" i="1" s="1"/>
  <c r="Q314" i="1" s="1"/>
  <c r="R314" i="1" s="1"/>
  <c r="N106" i="1"/>
  <c r="O106" i="1" s="1"/>
  <c r="P106" i="1" s="1"/>
  <c r="Q106" i="1" s="1"/>
  <c r="R106" i="1" s="1"/>
  <c r="N282" i="1"/>
  <c r="O282" i="1" s="1"/>
  <c r="P282" i="1" s="1"/>
  <c r="Q282" i="1" s="1"/>
  <c r="R282" i="1" s="1"/>
  <c r="N297" i="1"/>
  <c r="O297" i="1" s="1"/>
  <c r="P297" i="1" s="1"/>
  <c r="Q297" i="1" s="1"/>
  <c r="R297" i="1" s="1"/>
  <c r="N242" i="1"/>
  <c r="O242" i="1" s="1"/>
  <c r="P242" i="1" s="1"/>
  <c r="Q242" i="1" s="1"/>
  <c r="R242" i="1" s="1"/>
  <c r="N269" i="1"/>
  <c r="O269" i="1" s="1"/>
  <c r="P269" i="1" s="1"/>
  <c r="Q269" i="1" s="1"/>
  <c r="R269" i="1" s="1"/>
  <c r="N118" i="1"/>
  <c r="O118" i="1" s="1"/>
  <c r="P118" i="1" s="1"/>
  <c r="Q118" i="1" s="1"/>
  <c r="R118" i="1" s="1"/>
  <c r="N155" i="1"/>
  <c r="O155" i="1" s="1"/>
  <c r="P155" i="1" s="1"/>
  <c r="Q155" i="1" s="1"/>
  <c r="R155" i="1" s="1"/>
  <c r="N68" i="1"/>
  <c r="O68" i="1" s="1"/>
  <c r="P68" i="1" s="1"/>
  <c r="Q68" i="1" s="1"/>
  <c r="R68" i="1" s="1"/>
  <c r="N253" i="1"/>
  <c r="O253" i="1" s="1"/>
  <c r="P253" i="1" s="1"/>
  <c r="Q253" i="1" s="1"/>
  <c r="R253" i="1" s="1"/>
  <c r="N276" i="1"/>
  <c r="O276" i="1" s="1"/>
  <c r="P276" i="1" s="1"/>
  <c r="Q276" i="1" s="1"/>
  <c r="R276" i="1" s="1"/>
  <c r="N333" i="1"/>
  <c r="O333" i="1" s="1"/>
  <c r="P333" i="1" s="1"/>
  <c r="Q333" i="1" s="1"/>
  <c r="R333" i="1" s="1"/>
  <c r="N51" i="1"/>
  <c r="O51" i="1" s="1"/>
  <c r="P51" i="1" s="1"/>
  <c r="Q51" i="1" s="1"/>
  <c r="R51" i="1" s="1"/>
  <c r="N163" i="1"/>
  <c r="O163" i="1" s="1"/>
  <c r="P163" i="1" s="1"/>
  <c r="Q163" i="1" s="1"/>
  <c r="R163" i="1" s="1"/>
  <c r="N132" i="1"/>
  <c r="O132" i="1" s="1"/>
  <c r="P132" i="1" s="1"/>
  <c r="Q132" i="1" s="1"/>
  <c r="R132" i="1" s="1"/>
  <c r="N189" i="1"/>
  <c r="O189" i="1" s="1"/>
  <c r="P189" i="1" s="1"/>
  <c r="Q189" i="1" s="1"/>
  <c r="R189" i="1" s="1"/>
  <c r="N181" i="1"/>
  <c r="O181" i="1" s="1"/>
  <c r="P181" i="1" s="1"/>
  <c r="Q181" i="1" s="1"/>
  <c r="R181" i="1" s="1"/>
  <c r="N29" i="1"/>
  <c r="O29" i="1" s="1"/>
  <c r="P29" i="1" s="1"/>
  <c r="Q29" i="1" s="1"/>
  <c r="R29" i="1" s="1"/>
  <c r="N171" i="1"/>
  <c r="O171" i="1" s="1"/>
  <c r="P171" i="1" s="1"/>
  <c r="Q171" i="1" s="1"/>
  <c r="R171" i="1" s="1"/>
  <c r="N243" i="1"/>
  <c r="O243" i="1" s="1"/>
  <c r="P243" i="1" s="1"/>
  <c r="Q243" i="1" s="1"/>
  <c r="R243" i="1" s="1"/>
  <c r="N275" i="1"/>
  <c r="O275" i="1" s="1"/>
  <c r="P275" i="1" s="1"/>
  <c r="Q275" i="1" s="1"/>
  <c r="R275" i="1" s="1"/>
  <c r="N6" i="1"/>
  <c r="N78" i="1"/>
  <c r="O78" i="1" s="1"/>
  <c r="P78" i="1" s="1"/>
  <c r="Q78" i="1" s="1"/>
  <c r="R78" i="1" s="1"/>
  <c r="N145" i="1"/>
  <c r="O145" i="1" s="1"/>
  <c r="P145" i="1" s="1"/>
  <c r="Q145" i="1" s="1"/>
  <c r="R145" i="1" s="1"/>
  <c r="N116" i="1"/>
  <c r="O116" i="1" s="1"/>
  <c r="P116" i="1" s="1"/>
  <c r="Q116" i="1" s="1"/>
  <c r="R116" i="1" s="1"/>
  <c r="N248" i="1"/>
  <c r="O248" i="1" s="1"/>
  <c r="P248" i="1" s="1"/>
  <c r="Q248" i="1" s="1"/>
  <c r="R248" i="1" s="1"/>
  <c r="N74" i="1"/>
  <c r="O74" i="1" s="1"/>
  <c r="P74" i="1" s="1"/>
  <c r="Q74" i="1" s="1"/>
  <c r="R74" i="1" s="1"/>
  <c r="N263" i="1"/>
  <c r="O263" i="1" s="1"/>
  <c r="P263" i="1" s="1"/>
  <c r="Q263" i="1" s="1"/>
  <c r="R263" i="1" s="1"/>
  <c r="N223" i="1"/>
  <c r="O223" i="1" s="1"/>
  <c r="P223" i="1" s="1"/>
  <c r="Q223" i="1" s="1"/>
  <c r="R223" i="1" s="1"/>
  <c r="N296" i="1"/>
  <c r="O296" i="1" s="1"/>
  <c r="P296" i="1" s="1"/>
  <c r="Q296" i="1" s="1"/>
  <c r="R296" i="1" s="1"/>
  <c r="N236" i="1"/>
  <c r="O236" i="1" s="1"/>
  <c r="P236" i="1" s="1"/>
  <c r="Q236" i="1" s="1"/>
  <c r="R236" i="1" s="1"/>
  <c r="N331" i="1"/>
  <c r="O331" i="1" s="1"/>
  <c r="P331" i="1" s="1"/>
  <c r="Q331" i="1" s="1"/>
  <c r="R331" i="1" s="1"/>
  <c r="N301" i="1"/>
  <c r="O301" i="1" s="1"/>
  <c r="P301" i="1" s="1"/>
  <c r="Q301" i="1" s="1"/>
  <c r="R301" i="1" s="1"/>
  <c r="N310" i="1"/>
  <c r="O310" i="1" s="1"/>
  <c r="P310" i="1" s="1"/>
  <c r="Q310" i="1" s="1"/>
  <c r="R310" i="1" s="1"/>
  <c r="N35" i="1"/>
  <c r="O35" i="1" s="1"/>
  <c r="P35" i="1" s="1"/>
  <c r="Q35" i="1" s="1"/>
  <c r="R35" i="1" s="1"/>
  <c r="N265" i="1"/>
  <c r="O265" i="1" s="1"/>
  <c r="P265" i="1" s="1"/>
  <c r="Q265" i="1" s="1"/>
  <c r="R265" i="1" s="1"/>
  <c r="N213" i="1"/>
  <c r="O213" i="1" s="1"/>
  <c r="P213" i="1" s="1"/>
  <c r="Q213" i="1" s="1"/>
  <c r="R213" i="1" s="1"/>
  <c r="N267" i="1"/>
  <c r="O267" i="1" s="1"/>
  <c r="P267" i="1" s="1"/>
  <c r="Q267" i="1" s="1"/>
  <c r="R267" i="1" s="1"/>
  <c r="N322" i="1"/>
  <c r="O322" i="1" s="1"/>
  <c r="P322" i="1" s="1"/>
  <c r="Q322" i="1" s="1"/>
  <c r="R322" i="1" s="1"/>
  <c r="N108" i="1"/>
  <c r="O108" i="1" s="1"/>
  <c r="P108" i="1" s="1"/>
  <c r="Q108" i="1" s="1"/>
  <c r="R108" i="1" s="1"/>
  <c r="N293" i="1"/>
  <c r="O293" i="1" s="1"/>
  <c r="P293" i="1" s="1"/>
  <c r="Q293" i="1" s="1"/>
  <c r="R293" i="1" s="1"/>
  <c r="N302" i="1"/>
  <c r="O302" i="1" s="1"/>
  <c r="P302" i="1" s="1"/>
  <c r="Q302" i="1" s="1"/>
  <c r="R302" i="1" s="1"/>
  <c r="N294" i="1"/>
  <c r="O294" i="1" s="1"/>
  <c r="P294" i="1" s="1"/>
  <c r="Q294" i="1" s="1"/>
  <c r="R294" i="1" s="1"/>
  <c r="N194" i="1"/>
  <c r="O194" i="1" s="1"/>
  <c r="P194" i="1" s="1"/>
  <c r="Q194" i="1" s="1"/>
  <c r="R194" i="1" s="1"/>
  <c r="N317" i="1"/>
  <c r="O317" i="1" s="1"/>
  <c r="P317" i="1" s="1"/>
  <c r="Q317" i="1" s="1"/>
  <c r="R317" i="1" s="1"/>
  <c r="N55" i="1"/>
  <c r="O55" i="1" s="1"/>
  <c r="P55" i="1" s="1"/>
  <c r="Q55" i="1" s="1"/>
  <c r="N176" i="1"/>
  <c r="O176" i="1" s="1"/>
  <c r="P176" i="1" s="1"/>
  <c r="Q176" i="1" s="1"/>
  <c r="R176" i="1" s="1"/>
  <c r="N164" i="1"/>
  <c r="O164" i="1" s="1"/>
  <c r="P164" i="1" s="1"/>
  <c r="Q164" i="1" s="1"/>
  <c r="R164" i="1" s="1"/>
  <c r="N199" i="1"/>
  <c r="O199" i="1" s="1"/>
  <c r="P199" i="1" s="1"/>
  <c r="Q199" i="1" s="1"/>
  <c r="R199" i="1" s="1"/>
  <c r="N210" i="1"/>
  <c r="O210" i="1" s="1"/>
  <c r="P210" i="1" s="1"/>
  <c r="Q210" i="1" s="1"/>
  <c r="R210" i="1" s="1"/>
  <c r="N66" i="1"/>
  <c r="O66" i="1" s="1"/>
  <c r="P66" i="1" s="1"/>
  <c r="Q66" i="1" s="1"/>
  <c r="R66" i="1" s="1"/>
  <c r="N187" i="1"/>
  <c r="O187" i="1" s="1"/>
  <c r="P187" i="1" s="1"/>
  <c r="Q187" i="1" s="1"/>
  <c r="R187" i="1" s="1"/>
  <c r="N249" i="1"/>
  <c r="O249" i="1" s="1"/>
  <c r="P249" i="1" s="1"/>
  <c r="Q249" i="1" s="1"/>
  <c r="R249" i="1" s="1"/>
  <c r="N281" i="1"/>
  <c r="O281" i="1" s="1"/>
  <c r="P281" i="1" s="1"/>
  <c r="Q281" i="1" s="1"/>
  <c r="R281" i="1" s="1"/>
  <c r="N21" i="1"/>
  <c r="O21" i="1" s="1"/>
  <c r="P21" i="1" s="1"/>
  <c r="Q21" i="1" s="1"/>
  <c r="R21" i="1" s="1"/>
  <c r="N89" i="1"/>
  <c r="O89" i="1" s="1"/>
  <c r="P89" i="1" s="1"/>
  <c r="Q89" i="1" s="1"/>
  <c r="R89" i="1" s="1"/>
  <c r="N158" i="1"/>
  <c r="O158" i="1" s="1"/>
  <c r="P158" i="1" s="1"/>
  <c r="Q158" i="1" s="1"/>
  <c r="R158" i="1" s="1"/>
  <c r="N140" i="1"/>
  <c r="O140" i="1" s="1"/>
  <c r="P140" i="1" s="1"/>
  <c r="Q140" i="1" s="1"/>
  <c r="R140" i="1" s="1"/>
  <c r="N251" i="1"/>
  <c r="O251" i="1" s="1"/>
  <c r="P251" i="1" s="1"/>
  <c r="Q251" i="1" s="1"/>
  <c r="R251" i="1" s="1"/>
  <c r="N97" i="1"/>
  <c r="O97" i="1" s="1"/>
  <c r="P97" i="1" s="1"/>
  <c r="Q97" i="1" s="1"/>
  <c r="R97" i="1" s="1"/>
  <c r="N58" i="1"/>
  <c r="O58" i="1" s="1"/>
  <c r="P58" i="1" s="1"/>
  <c r="Q58" i="1" s="1"/>
  <c r="R58" i="1" s="1"/>
  <c r="N227" i="1"/>
  <c r="O227" i="1" s="1"/>
  <c r="P227" i="1" s="1"/>
  <c r="Q227" i="1" s="1"/>
  <c r="R227" i="1" s="1"/>
  <c r="N299" i="1"/>
  <c r="O299" i="1" s="1"/>
  <c r="P299" i="1" s="1"/>
  <c r="Q299" i="1" s="1"/>
  <c r="R299" i="1" s="1"/>
  <c r="N240" i="1"/>
  <c r="O240" i="1" s="1"/>
  <c r="P240" i="1" s="1"/>
  <c r="Q240" i="1" s="1"/>
  <c r="R240" i="1" s="1"/>
  <c r="N327" i="1"/>
  <c r="O327" i="1" s="1"/>
  <c r="P327" i="1" s="1"/>
  <c r="Q327" i="1" s="1"/>
  <c r="R327" i="1" s="1"/>
  <c r="N285" i="1"/>
  <c r="O285" i="1" s="1"/>
  <c r="P285" i="1" s="1"/>
  <c r="Q285" i="1" s="1"/>
  <c r="R285" i="1" s="1"/>
  <c r="N306" i="1"/>
  <c r="O306" i="1" s="1"/>
  <c r="P306" i="1" s="1"/>
  <c r="Q306" i="1" s="1"/>
  <c r="R306" i="1" s="1"/>
  <c r="N22" i="1"/>
  <c r="O22" i="1" s="1"/>
  <c r="P22" i="1" s="1"/>
  <c r="Q22" i="1" s="1"/>
  <c r="R22" i="1" s="1"/>
  <c r="N220" i="1"/>
  <c r="O220" i="1" s="1"/>
  <c r="P220" i="1" s="1"/>
  <c r="Q220" i="1" s="1"/>
  <c r="R220" i="1" s="1"/>
  <c r="N114" i="1"/>
  <c r="O114" i="1" s="1"/>
  <c r="P114" i="1" s="1"/>
  <c r="Q114" i="1" s="1"/>
  <c r="R114" i="1" s="1"/>
  <c r="N173" i="1"/>
  <c r="O173" i="1" s="1"/>
  <c r="P173" i="1" s="1"/>
  <c r="Q173" i="1" s="1"/>
  <c r="R173" i="1" s="1"/>
  <c r="N311" i="1"/>
  <c r="O311" i="1" s="1"/>
  <c r="P311" i="1" s="1"/>
  <c r="Q311" i="1" s="1"/>
  <c r="R311" i="1" s="1"/>
  <c r="N41" i="1"/>
  <c r="O41" i="1" s="1"/>
  <c r="P41" i="1" s="1"/>
  <c r="Q41" i="1" s="1"/>
  <c r="R41" i="1" s="1"/>
  <c r="N131" i="1"/>
  <c r="O131" i="1" s="1"/>
  <c r="P131" i="1" s="1"/>
  <c r="Q131" i="1" s="1"/>
  <c r="R131" i="1" s="1"/>
  <c r="N270" i="1"/>
  <c r="O270" i="1" s="1"/>
  <c r="P270" i="1" s="1"/>
  <c r="Q270" i="1" s="1"/>
  <c r="R270" i="1" s="1"/>
  <c r="N229" i="1"/>
  <c r="O229" i="1" s="1"/>
  <c r="P229" i="1" s="1"/>
  <c r="Q229" i="1" s="1"/>
  <c r="R229" i="1" s="1"/>
  <c r="N278" i="1"/>
  <c r="O278" i="1" s="1"/>
  <c r="P278" i="1" s="1"/>
  <c r="Q278" i="1" s="1"/>
  <c r="R278" i="1" s="1"/>
  <c r="N318" i="1"/>
  <c r="O318" i="1" s="1"/>
  <c r="P318" i="1" s="1"/>
  <c r="Q318" i="1" s="1"/>
  <c r="R318" i="1" s="1"/>
  <c r="N290" i="1"/>
  <c r="O290" i="1" s="1"/>
  <c r="P290" i="1" s="1"/>
  <c r="Q290" i="1" s="1"/>
  <c r="R290" i="1" s="1"/>
  <c r="N71" i="1"/>
  <c r="O71" i="1" s="1"/>
  <c r="P71" i="1" s="1"/>
  <c r="Q71" i="1" s="1"/>
  <c r="R71" i="1" s="1"/>
  <c r="N179" i="1"/>
  <c r="O179" i="1" s="1"/>
  <c r="P179" i="1" s="1"/>
  <c r="Q179" i="1" s="1"/>
  <c r="R179" i="1" s="1"/>
  <c r="N11" i="1"/>
  <c r="O11" i="1" s="1"/>
  <c r="P11" i="1" s="1"/>
  <c r="Q11" i="1" s="1"/>
  <c r="R11" i="1" s="1"/>
  <c r="N212" i="1"/>
  <c r="O212" i="1" s="1"/>
  <c r="P212" i="1" s="1"/>
  <c r="Q212" i="1" s="1"/>
  <c r="R212" i="1" s="1"/>
  <c r="N235" i="1"/>
  <c r="O235" i="1" s="1"/>
  <c r="P235" i="1" s="1"/>
  <c r="Q235" i="1" s="1"/>
  <c r="R235" i="1" s="1"/>
  <c r="N93" i="1"/>
  <c r="O93" i="1" s="1"/>
  <c r="P93" i="1" s="1"/>
  <c r="Q93" i="1" s="1"/>
  <c r="R93" i="1" s="1"/>
  <c r="N191" i="1"/>
  <c r="O191" i="1" s="1"/>
  <c r="P191" i="1" s="1"/>
  <c r="Q191" i="1" s="1"/>
  <c r="R191" i="1" s="1"/>
  <c r="N254" i="1"/>
  <c r="O254" i="1" s="1"/>
  <c r="P254" i="1" s="1"/>
  <c r="Q254" i="1" s="1"/>
  <c r="R254" i="1" s="1"/>
  <c r="N286" i="1"/>
  <c r="O286" i="1" s="1"/>
  <c r="P286" i="1" s="1"/>
  <c r="Q286" i="1" s="1"/>
  <c r="R286" i="1" s="1"/>
  <c r="N95" i="1"/>
  <c r="O95" i="1" s="1"/>
  <c r="P95" i="1" s="1"/>
  <c r="Q95" i="1" s="1"/>
  <c r="R95" i="1" s="1"/>
  <c r="N168" i="1"/>
  <c r="O168" i="1" s="1"/>
  <c r="P168" i="1" s="1"/>
  <c r="Q168" i="1" s="1"/>
  <c r="R168" i="1" s="1"/>
  <c r="N165" i="1"/>
  <c r="O165" i="1" s="1"/>
  <c r="P165" i="1" s="1"/>
  <c r="Q165" i="1" s="1"/>
  <c r="R165" i="1" s="1"/>
  <c r="N262" i="1"/>
  <c r="O262" i="1" s="1"/>
  <c r="P262" i="1" s="1"/>
  <c r="Q262" i="1" s="1"/>
  <c r="R262" i="1" s="1"/>
  <c r="N190" i="1"/>
  <c r="O190" i="1" s="1"/>
  <c r="P190" i="1" s="1"/>
  <c r="Q190" i="1" s="1"/>
  <c r="R190" i="1" s="1"/>
  <c r="N79" i="1"/>
  <c r="O79" i="1" s="1"/>
  <c r="P79" i="1" s="1"/>
  <c r="Q79" i="1" s="1"/>
  <c r="R79" i="1" s="1"/>
  <c r="N246" i="1"/>
  <c r="O246" i="1" s="1"/>
  <c r="P246" i="1" s="1"/>
  <c r="Q246" i="1" s="1"/>
  <c r="R246" i="1" s="1"/>
  <c r="N37" i="1"/>
  <c r="O37" i="1" s="1"/>
  <c r="P37" i="1" s="1"/>
  <c r="Q37" i="1" s="1"/>
  <c r="R37" i="1" s="1"/>
  <c r="N244" i="1"/>
  <c r="O244" i="1" s="1"/>
  <c r="P244" i="1" s="1"/>
  <c r="Q244" i="1" s="1"/>
  <c r="R244" i="1" s="1"/>
  <c r="N323" i="1"/>
  <c r="O323" i="1" s="1"/>
  <c r="P323" i="1" s="1"/>
  <c r="Q323" i="1" s="1"/>
  <c r="R323" i="1" s="1"/>
  <c r="N334" i="1"/>
  <c r="O334" i="1" s="1"/>
  <c r="P334" i="1" s="1"/>
  <c r="Q334" i="1" s="1"/>
  <c r="R334" i="1" s="1"/>
  <c r="N292" i="1"/>
  <c r="O292" i="1" s="1"/>
  <c r="P292" i="1" s="1"/>
  <c r="Q292" i="1" s="1"/>
  <c r="R292" i="1" s="1"/>
  <c r="N98" i="1"/>
  <c r="O98" i="1" s="1"/>
  <c r="P98" i="1" s="1"/>
  <c r="Q98" i="1" s="1"/>
  <c r="R98" i="1" s="1"/>
  <c r="N60" i="1"/>
  <c r="O60" i="1" s="1"/>
  <c r="P60" i="1" s="1"/>
  <c r="Q60" i="1" s="1"/>
  <c r="R60" i="1" s="1"/>
  <c r="O221" i="6"/>
  <c r="P221" i="6" s="1"/>
  <c r="Q221" i="6" s="1"/>
  <c r="R221" i="6" s="1"/>
  <c r="N243" i="4"/>
  <c r="N229" i="4"/>
  <c r="N119" i="4"/>
  <c r="O119" i="4" s="1"/>
  <c r="P119" i="4" s="1"/>
  <c r="Q119" i="4" s="1"/>
  <c r="R119" i="4" s="1"/>
  <c r="N161" i="4"/>
  <c r="O161" i="4" s="1"/>
  <c r="P161" i="4" s="1"/>
  <c r="Q161" i="4" s="1"/>
  <c r="R161" i="4" s="1"/>
  <c r="N86" i="4"/>
  <c r="O86" i="4" s="1"/>
  <c r="P86" i="4" s="1"/>
  <c r="Q86" i="4" s="1"/>
  <c r="R86" i="4" s="1"/>
  <c r="N202" i="4"/>
  <c r="O189" i="6"/>
  <c r="P189" i="6" s="1"/>
  <c r="Q189" i="6" s="1"/>
  <c r="R189" i="6" s="1"/>
  <c r="N8" i="5"/>
  <c r="N140" i="5"/>
  <c r="N225" i="5"/>
  <c r="N22" i="5"/>
  <c r="N237" i="5"/>
  <c r="N40" i="5"/>
  <c r="N33" i="5"/>
  <c r="N269" i="5"/>
  <c r="N216" i="5"/>
  <c r="N127" i="5"/>
  <c r="N246" i="5"/>
  <c r="N206" i="5"/>
  <c r="N88" i="5"/>
  <c r="N214" i="5"/>
  <c r="N215" i="5"/>
  <c r="N50" i="5"/>
  <c r="N276" i="5"/>
  <c r="N26" i="5"/>
  <c r="N38" i="5"/>
  <c r="N160" i="5"/>
  <c r="N273" i="5"/>
  <c r="N297" i="5"/>
  <c r="N275" i="5"/>
  <c r="N66" i="5"/>
  <c r="N142" i="5"/>
  <c r="N96" i="5"/>
  <c r="N141" i="5"/>
  <c r="N288" i="5"/>
  <c r="N243" i="5"/>
  <c r="N9" i="5"/>
  <c r="N244" i="5"/>
  <c r="N171" i="5"/>
  <c r="N30" i="5"/>
  <c r="N62" i="5"/>
  <c r="N230" i="5"/>
  <c r="N187" i="5"/>
  <c r="N94" i="5"/>
  <c r="N14" i="5"/>
  <c r="N37" i="5"/>
  <c r="N312" i="5"/>
  <c r="N207" i="5"/>
  <c r="N254" i="5"/>
  <c r="N21" i="5"/>
  <c r="N212" i="5"/>
  <c r="N245" i="5"/>
  <c r="N296" i="5"/>
  <c r="N232" i="5"/>
  <c r="N196" i="5"/>
  <c r="N308" i="5"/>
  <c r="N15" i="5"/>
  <c r="N19" i="5"/>
  <c r="N321" i="5"/>
  <c r="N103" i="5"/>
  <c r="N195" i="5"/>
  <c r="N218" i="5"/>
  <c r="N250" i="5"/>
  <c r="N277" i="5"/>
  <c r="N307" i="5"/>
  <c r="N180" i="5"/>
  <c r="N272" i="5"/>
  <c r="N144" i="5"/>
  <c r="N255" i="5"/>
  <c r="N154" i="5"/>
  <c r="N18" i="5"/>
  <c r="N247" i="5"/>
  <c r="N49" i="5"/>
  <c r="N330" i="5"/>
  <c r="O330" i="5" s="1"/>
  <c r="P330" i="5" s="1"/>
  <c r="Q330" i="5" s="1"/>
  <c r="R330" i="5" s="1"/>
  <c r="N65" i="5"/>
  <c r="N291" i="5"/>
  <c r="N197" i="5"/>
  <c r="N119" i="5"/>
  <c r="N52" i="5"/>
  <c r="N219" i="5"/>
  <c r="N126" i="5"/>
  <c r="N294" i="5"/>
  <c r="N181" i="5"/>
  <c r="N199" i="5"/>
  <c r="N6" i="5"/>
  <c r="N151" i="5"/>
  <c r="N223" i="5"/>
  <c r="N118" i="5"/>
  <c r="N28" i="5"/>
  <c r="N168" i="5"/>
  <c r="N137" i="5"/>
  <c r="N325" i="5"/>
  <c r="N107" i="5"/>
  <c r="N70" i="5"/>
  <c r="N123" i="5"/>
  <c r="N129" i="5"/>
  <c r="N47" i="5"/>
  <c r="N185" i="5"/>
  <c r="N29" i="5"/>
  <c r="N130" i="5"/>
  <c r="N135" i="5"/>
  <c r="N41" i="5"/>
  <c r="N253" i="5"/>
  <c r="N305" i="5"/>
  <c r="N205" i="5"/>
  <c r="N108" i="5"/>
  <c r="N10" i="5"/>
  <c r="N259" i="5"/>
  <c r="N53" i="5"/>
  <c r="N194" i="5"/>
  <c r="N298" i="5"/>
  <c r="N58" i="5"/>
  <c r="N310" i="5"/>
  <c r="N198" i="5"/>
  <c r="N165" i="5"/>
  <c r="N159" i="5"/>
  <c r="N128" i="5"/>
  <c r="N220" i="5"/>
  <c r="N280" i="5"/>
  <c r="N281" i="5"/>
  <c r="N116" i="5"/>
  <c r="N35" i="5"/>
  <c r="N169" i="5"/>
  <c r="N111" i="5"/>
  <c r="N333" i="5"/>
  <c r="N131" i="5"/>
  <c r="N236" i="5"/>
  <c r="N91" i="5"/>
  <c r="N162" i="5"/>
  <c r="N278" i="5"/>
  <c r="N136" i="5"/>
  <c r="N51" i="5"/>
  <c r="N69" i="5"/>
  <c r="N256" i="5"/>
  <c r="N268" i="5"/>
  <c r="N139" i="5"/>
  <c r="N115" i="5"/>
  <c r="N211" i="5"/>
  <c r="N189" i="5"/>
  <c r="N82" i="5"/>
  <c r="N262" i="5"/>
  <c r="N193" i="5"/>
  <c r="N114" i="5"/>
  <c r="N309" i="5"/>
  <c r="N138" i="5"/>
  <c r="N166" i="5"/>
  <c r="N71" i="5"/>
  <c r="N16" i="5"/>
  <c r="N36" i="5"/>
  <c r="N20" i="5"/>
  <c r="N263" i="5"/>
  <c r="N264" i="5"/>
  <c r="N261" i="5"/>
  <c r="N79" i="5"/>
  <c r="N167" i="5"/>
  <c r="N238" i="5"/>
  <c r="N178" i="5"/>
  <c r="N145" i="5"/>
  <c r="N158" i="5"/>
  <c r="N332" i="5"/>
  <c r="N229" i="5"/>
  <c r="N217" i="5"/>
  <c r="N11" i="5"/>
  <c r="N132" i="5"/>
  <c r="N27" i="5"/>
  <c r="N289" i="5"/>
  <c r="N25" i="5"/>
  <c r="N12" i="5"/>
  <c r="N56" i="5"/>
  <c r="N226" i="5"/>
  <c r="N86" i="5"/>
  <c r="N120" i="5"/>
  <c r="N93" i="5"/>
  <c r="N234" i="5"/>
  <c r="N209" i="5"/>
  <c r="N179" i="5"/>
  <c r="N316" i="5"/>
  <c r="N13" i="5"/>
  <c r="N80" i="5"/>
  <c r="N87" i="5"/>
  <c r="N122" i="5"/>
  <c r="N274" i="5"/>
  <c r="N203" i="5"/>
  <c r="N112" i="5"/>
  <c r="N45" i="5"/>
  <c r="N318" i="5"/>
  <c r="N267" i="5"/>
  <c r="N102" i="5"/>
  <c r="N34" i="5"/>
  <c r="N23" i="5"/>
  <c r="N46" i="5"/>
  <c r="N282" i="5"/>
  <c r="N161" i="5"/>
  <c r="N303" i="5"/>
  <c r="N320" i="5"/>
  <c r="N152" i="5"/>
  <c r="N104" i="5"/>
  <c r="N98" i="5"/>
  <c r="N319" i="5"/>
  <c r="N200" i="5"/>
  <c r="N42" i="5"/>
  <c r="N54" i="5"/>
  <c r="N270" i="5"/>
  <c r="N208" i="5"/>
  <c r="N84" i="5"/>
  <c r="N241" i="5"/>
  <c r="N101" i="5"/>
  <c r="N78" i="5"/>
  <c r="N99" i="5"/>
  <c r="N175" i="5"/>
  <c r="N228" i="5"/>
  <c r="N97" i="5"/>
  <c r="N300" i="5"/>
  <c r="N331" i="5"/>
  <c r="N133" i="5"/>
  <c r="N121" i="5"/>
  <c r="N172" i="5"/>
  <c r="N292" i="5"/>
  <c r="N110" i="5"/>
  <c r="N32" i="5"/>
  <c r="N155" i="5"/>
  <c r="N251" i="5"/>
  <c r="N95" i="5"/>
  <c r="N260" i="5"/>
  <c r="N147" i="5"/>
  <c r="N302" i="5"/>
  <c r="N304" i="5"/>
  <c r="N265" i="5"/>
  <c r="N106" i="5"/>
  <c r="N201" i="5"/>
  <c r="N76" i="5"/>
  <c r="N48" i="5"/>
  <c r="N77" i="5"/>
  <c r="N113" i="5"/>
  <c r="N301" i="5"/>
  <c r="N75" i="5"/>
  <c r="N39" i="5"/>
  <c r="N105" i="5"/>
  <c r="N186" i="5"/>
  <c r="N63" i="5"/>
  <c r="N313" i="5"/>
  <c r="N184" i="5"/>
  <c r="N83" i="5"/>
  <c r="N153" i="5"/>
  <c r="N334" i="5"/>
  <c r="N329" i="5"/>
  <c r="N163" i="5"/>
  <c r="N134" i="5"/>
  <c r="N55" i="5"/>
  <c r="N231" i="5"/>
  <c r="N72" i="5"/>
  <c r="N148" i="5"/>
  <c r="N44" i="5"/>
  <c r="N61" i="5"/>
  <c r="N328" i="5"/>
  <c r="N283" i="5"/>
  <c r="N174" i="5"/>
  <c r="N222" i="5"/>
  <c r="N150" i="5"/>
  <c r="N188" i="5"/>
  <c r="N314" i="5"/>
  <c r="N125" i="5"/>
  <c r="N156" i="5"/>
  <c r="N224" i="5"/>
  <c r="N257" i="5"/>
  <c r="N177" i="5"/>
  <c r="N279" i="5"/>
  <c r="N17" i="5"/>
  <c r="N90" i="5"/>
  <c r="N157" i="5"/>
  <c r="N284" i="5"/>
  <c r="N221" i="5"/>
  <c r="N60" i="5"/>
  <c r="N183" i="5"/>
  <c r="N286" i="5"/>
  <c r="N117" i="5"/>
  <c r="N233" i="5"/>
  <c r="N271" i="5"/>
  <c r="N191" i="5"/>
  <c r="N92" i="5"/>
  <c r="N109" i="5"/>
  <c r="N235" i="5"/>
  <c r="N192" i="5"/>
  <c r="N204" i="5"/>
  <c r="N73" i="5"/>
  <c r="N31" i="5"/>
  <c r="N240" i="5"/>
  <c r="N81" i="5"/>
  <c r="N24" i="5"/>
  <c r="N285" i="5"/>
  <c r="N202" i="5"/>
  <c r="N258" i="5"/>
  <c r="N317" i="5"/>
  <c r="N324" i="5"/>
  <c r="N210" i="5"/>
  <c r="N293" i="5"/>
  <c r="N295" i="5"/>
  <c r="N176" i="5"/>
  <c r="N164" i="5"/>
  <c r="N306" i="5"/>
  <c r="N124" i="5"/>
  <c r="N287" i="5"/>
  <c r="N322" i="5"/>
  <c r="N326" i="5"/>
  <c r="N143" i="5"/>
  <c r="N327" i="5"/>
  <c r="N266" i="5"/>
  <c r="N68" i="5"/>
  <c r="N315" i="5"/>
  <c r="N290" i="5"/>
  <c r="N190" i="5"/>
  <c r="N311" i="5"/>
  <c r="N252" i="5"/>
  <c r="N57" i="5"/>
  <c r="N149" i="5"/>
  <c r="N85" i="5"/>
  <c r="N227" i="5"/>
  <c r="N299" i="5"/>
  <c r="N100" i="5"/>
  <c r="N67" i="5"/>
  <c r="N173" i="5"/>
  <c r="N239" i="5"/>
  <c r="N74" i="5"/>
  <c r="N43" i="5"/>
  <c r="N249" i="5"/>
  <c r="N64" i="5"/>
  <c r="N170" i="5"/>
  <c r="N242" i="5"/>
  <c r="N89" i="5"/>
  <c r="N248" i="5"/>
  <c r="N59" i="5"/>
  <c r="N146" i="5"/>
  <c r="N213" i="5"/>
  <c r="N323" i="5"/>
  <c r="N182" i="5"/>
  <c r="O243" i="6"/>
  <c r="P243" i="6" s="1"/>
  <c r="Q243" i="6" s="1"/>
  <c r="R243" i="6" s="1"/>
  <c r="N218" i="4"/>
  <c r="N52" i="4"/>
  <c r="N299" i="4"/>
  <c r="N228" i="4"/>
  <c r="N249" i="4"/>
  <c r="N242" i="4"/>
  <c r="N9" i="4"/>
  <c r="N6" i="4"/>
  <c r="N178" i="4"/>
  <c r="N333" i="4"/>
  <c r="N220" i="4"/>
  <c r="N50" i="4"/>
  <c r="N19" i="4"/>
  <c r="N155" i="4"/>
  <c r="N195" i="4"/>
  <c r="N313" i="4"/>
  <c r="N323" i="4"/>
  <c r="N182" i="4"/>
  <c r="N56" i="4"/>
  <c r="N83" i="4"/>
  <c r="N85" i="4"/>
  <c r="N312" i="4"/>
  <c r="N14" i="4"/>
  <c r="N140" i="4"/>
  <c r="N158" i="4"/>
  <c r="N47" i="4"/>
  <c r="N121" i="4"/>
  <c r="N193" i="4"/>
  <c r="N176" i="4"/>
  <c r="N330" i="4"/>
  <c r="N310" i="4"/>
  <c r="N292" i="4"/>
  <c r="N34" i="4"/>
  <c r="N156" i="4"/>
  <c r="N246" i="4"/>
  <c r="N49" i="4"/>
  <c r="N45" i="4"/>
  <c r="N40" i="4"/>
  <c r="N88" i="4"/>
  <c r="N91" i="4"/>
  <c r="N101" i="4"/>
  <c r="N241" i="4"/>
  <c r="N11" i="4"/>
  <c r="N71" i="4"/>
  <c r="N81" i="4"/>
  <c r="N304" i="4"/>
  <c r="N62" i="4"/>
  <c r="N102" i="4"/>
  <c r="N135" i="4"/>
  <c r="N145" i="4"/>
  <c r="N200" i="4"/>
  <c r="N328" i="4"/>
  <c r="N98" i="4"/>
  <c r="N44" i="4"/>
  <c r="N16" i="4"/>
  <c r="N302" i="4"/>
  <c r="N127" i="4"/>
  <c r="N286" i="4"/>
  <c r="N153" i="4"/>
  <c r="N237" i="4"/>
  <c r="N208" i="4"/>
  <c r="N258" i="4"/>
  <c r="N273" i="4"/>
  <c r="N324" i="4"/>
  <c r="N188" i="4"/>
  <c r="N46" i="4"/>
  <c r="N136" i="4"/>
  <c r="N189" i="4"/>
  <c r="N275" i="4"/>
  <c r="N288" i="4"/>
  <c r="N114" i="4"/>
  <c r="N18" i="4"/>
  <c r="N103" i="4"/>
  <c r="N109" i="4"/>
  <c r="N255" i="4"/>
  <c r="N282" i="4"/>
  <c r="N32" i="4"/>
  <c r="N104" i="4"/>
  <c r="N185" i="4"/>
  <c r="N244" i="4"/>
  <c r="N17" i="4"/>
  <c r="N130" i="4"/>
  <c r="N25" i="4"/>
  <c r="N20" i="4"/>
  <c r="N144" i="4"/>
  <c r="N63" i="4"/>
  <c r="N143" i="4"/>
  <c r="N171" i="4"/>
  <c r="N227" i="4"/>
  <c r="N224" i="4"/>
  <c r="N271" i="4"/>
  <c r="N133" i="4"/>
  <c r="N326" i="4"/>
  <c r="N281" i="4"/>
  <c r="N184" i="4"/>
  <c r="N84" i="4"/>
  <c r="N118" i="4"/>
  <c r="N272" i="4"/>
  <c r="N13" i="4"/>
  <c r="N53" i="4"/>
  <c r="N131" i="4"/>
  <c r="N318" i="4"/>
  <c r="N270" i="4"/>
  <c r="N23" i="4"/>
  <c r="N162" i="4"/>
  <c r="N209" i="4"/>
  <c r="N297" i="4"/>
  <c r="N48" i="4"/>
  <c r="N165" i="4"/>
  <c r="N61" i="4"/>
  <c r="N72" i="4"/>
  <c r="N54" i="4"/>
  <c r="N159" i="4"/>
  <c r="N105" i="4"/>
  <c r="N287" i="4"/>
  <c r="N160" i="4"/>
  <c r="N240" i="4"/>
  <c r="N276" i="4"/>
  <c r="N296" i="4"/>
  <c r="N277" i="4"/>
  <c r="N248" i="4"/>
  <c r="N264" i="4"/>
  <c r="N154" i="4"/>
  <c r="N39" i="4"/>
  <c r="N151" i="4"/>
  <c r="N199" i="4"/>
  <c r="N180" i="4"/>
  <c r="N92" i="4"/>
  <c r="N142" i="4"/>
  <c r="N152" i="4"/>
  <c r="N214" i="4"/>
  <c r="N236" i="4"/>
  <c r="N122" i="4"/>
  <c r="N10" i="4"/>
  <c r="N51" i="4"/>
  <c r="N215" i="4"/>
  <c r="N262" i="4"/>
  <c r="N269" i="4"/>
  <c r="N108" i="4"/>
  <c r="N126" i="4"/>
  <c r="N80" i="4"/>
  <c r="N31" i="4"/>
  <c r="N111" i="4"/>
  <c r="N231" i="4"/>
  <c r="N283" i="4"/>
  <c r="N293" i="4"/>
  <c r="N295" i="4"/>
  <c r="N191" i="4"/>
  <c r="N259" i="4"/>
  <c r="N123" i="4"/>
  <c r="N266" i="4"/>
  <c r="N148" i="4"/>
  <c r="N279" i="4"/>
  <c r="N203" i="4"/>
  <c r="N15" i="4"/>
  <c r="N89" i="4"/>
  <c r="N207" i="4"/>
  <c r="N205" i="4"/>
  <c r="N267" i="4"/>
  <c r="N73" i="4"/>
  <c r="N303" i="4"/>
  <c r="N325" i="4"/>
  <c r="N41" i="4"/>
  <c r="N198" i="4"/>
  <c r="N265" i="4"/>
  <c r="N150" i="4"/>
  <c r="N117" i="4"/>
  <c r="N65" i="4"/>
  <c r="N42" i="4"/>
  <c r="N257" i="4"/>
  <c r="N327" i="4"/>
  <c r="N120" i="4"/>
  <c r="N211" i="4"/>
  <c r="N183" i="4"/>
  <c r="N129" i="4"/>
  <c r="N306" i="4"/>
  <c r="N74" i="4"/>
  <c r="N141" i="4"/>
  <c r="N22" i="4"/>
  <c r="N253" i="4"/>
  <c r="N94" i="4"/>
  <c r="N79" i="4"/>
  <c r="N137" i="4"/>
  <c r="N305" i="4"/>
  <c r="N21" i="4"/>
  <c r="N90" i="4"/>
  <c r="N38" i="4"/>
  <c r="N169" i="4"/>
  <c r="N12" i="4"/>
  <c r="N234" i="4"/>
  <c r="N170" i="4"/>
  <c r="N66" i="4"/>
  <c r="N68" i="4"/>
  <c r="N217" i="4"/>
  <c r="N95" i="4"/>
  <c r="N192" i="4"/>
  <c r="N322" i="4"/>
  <c r="N64" i="4"/>
  <c r="N235" i="4"/>
  <c r="N175" i="4"/>
  <c r="N221" i="4"/>
  <c r="N219" i="4"/>
  <c r="N37" i="4"/>
  <c r="N197" i="4"/>
  <c r="N308" i="4"/>
  <c r="N307" i="4"/>
  <c r="N164" i="4"/>
  <c r="N67" i="4"/>
  <c r="N239" i="4"/>
  <c r="N167" i="4"/>
  <c r="N43" i="4"/>
  <c r="N196" i="4"/>
  <c r="N100" i="4"/>
  <c r="N107" i="4"/>
  <c r="N294" i="4"/>
  <c r="N112" i="4"/>
  <c r="N177" i="4"/>
  <c r="N247" i="4"/>
  <c r="N132" i="4"/>
  <c r="N190" i="4"/>
  <c r="N206" i="4"/>
  <c r="N256" i="4"/>
  <c r="N78" i="4"/>
  <c r="N314" i="4"/>
  <c r="N316" i="4"/>
  <c r="N29" i="4"/>
  <c r="N289" i="4"/>
  <c r="N174" i="4"/>
  <c r="N201" i="4"/>
  <c r="N222" i="4"/>
  <c r="N60" i="4"/>
  <c r="N213" i="4"/>
  <c r="N96" i="4"/>
  <c r="N315" i="4"/>
  <c r="N210" i="4"/>
  <c r="N36" i="4"/>
  <c r="N284" i="4"/>
  <c r="N163" i="4"/>
  <c r="N226" i="4"/>
  <c r="N251" i="4"/>
  <c r="N87" i="4"/>
  <c r="N291" i="4"/>
  <c r="N216" i="4"/>
  <c r="N27" i="4"/>
  <c r="N233" i="4"/>
  <c r="N166" i="4"/>
  <c r="N125" i="4"/>
  <c r="N124" i="4"/>
  <c r="N128" i="4"/>
  <c r="N76" i="4"/>
  <c r="N232" i="4"/>
  <c r="N110" i="4"/>
  <c r="N147" i="4"/>
  <c r="N268" i="4"/>
  <c r="N252" i="4"/>
  <c r="N298" i="4"/>
  <c r="N115" i="4"/>
  <c r="N230" i="4"/>
  <c r="N187" i="4"/>
  <c r="N172" i="4"/>
  <c r="N320" i="4"/>
  <c r="N30" i="4"/>
  <c r="N278" i="4"/>
  <c r="N58" i="4"/>
  <c r="N82" i="4"/>
  <c r="N24" i="4"/>
  <c r="N290" i="4"/>
  <c r="N274" i="4"/>
  <c r="N329" i="4"/>
  <c r="N260" i="4"/>
  <c r="N238" i="4"/>
  <c r="N261" i="4"/>
  <c r="N254" i="4"/>
  <c r="N138" i="4"/>
  <c r="N204" i="4"/>
  <c r="N319" i="4"/>
  <c r="N97" i="4"/>
  <c r="N311" i="4"/>
  <c r="N321" i="4"/>
  <c r="O241" i="6"/>
  <c r="P241" i="6" s="1"/>
  <c r="Q241" i="6" s="1"/>
  <c r="R241" i="6" s="1"/>
  <c r="U241" i="6"/>
  <c r="V241" i="6" s="1"/>
  <c r="O60" i="6"/>
  <c r="P60" i="6" s="1"/>
  <c r="Q60" i="6" s="1"/>
  <c r="R60" i="6" s="1"/>
  <c r="O109" i="6"/>
  <c r="P109" i="6" s="1"/>
  <c r="Q109" i="6" s="1"/>
  <c r="R109" i="6" s="1"/>
  <c r="O208" i="6"/>
  <c r="P208" i="6" s="1"/>
  <c r="Q208" i="6" s="1"/>
  <c r="R208" i="6" s="1"/>
  <c r="O80" i="6"/>
  <c r="P80" i="6" s="1"/>
  <c r="Q80" i="6" s="1"/>
  <c r="R80" i="6" s="1"/>
  <c r="U80" i="6"/>
  <c r="V80" i="6" s="1"/>
  <c r="O157" i="6"/>
  <c r="P157" i="6" s="1"/>
  <c r="Q157" i="6" s="1"/>
  <c r="R157" i="6" s="1"/>
  <c r="O211" i="6"/>
  <c r="P211" i="6" s="1"/>
  <c r="Q211" i="6" s="1"/>
  <c r="R211" i="6" s="1"/>
  <c r="O242" i="6"/>
  <c r="P242" i="6" s="1"/>
  <c r="Q242" i="6" s="1"/>
  <c r="R242" i="6" s="1"/>
  <c r="O149" i="6"/>
  <c r="P149" i="6" s="1"/>
  <c r="Q149" i="6" s="1"/>
  <c r="R149" i="6" s="1"/>
  <c r="U149" i="6"/>
  <c r="V149" i="6" s="1"/>
  <c r="O271" i="6"/>
  <c r="P271" i="6" s="1"/>
  <c r="Q271" i="6" s="1"/>
  <c r="R271" i="6" s="1"/>
  <c r="O246" i="6"/>
  <c r="P246" i="6" s="1"/>
  <c r="Q246" i="6" s="1"/>
  <c r="R246" i="6" s="1"/>
  <c r="O319" i="6"/>
  <c r="P319" i="6" s="1"/>
  <c r="Q319" i="6" s="1"/>
  <c r="R319" i="6" s="1"/>
  <c r="O100" i="6"/>
  <c r="P100" i="6" s="1"/>
  <c r="Q100" i="6" s="1"/>
  <c r="R100" i="6" s="1"/>
  <c r="U100" i="6"/>
  <c r="V100" i="6" s="1"/>
  <c r="O99" i="4"/>
  <c r="P99" i="4" s="1"/>
  <c r="Q99" i="4" s="1"/>
  <c r="R99" i="4" s="1"/>
  <c r="O157" i="4"/>
  <c r="P157" i="4" s="1"/>
  <c r="Q157" i="4" s="1"/>
  <c r="R157" i="4" s="1"/>
  <c r="O181" i="4"/>
  <c r="P181" i="4" s="1"/>
  <c r="Q181" i="4" s="1"/>
  <c r="R181" i="4" s="1"/>
  <c r="O149" i="4"/>
  <c r="P149" i="4" s="1"/>
  <c r="Q149" i="4" s="1"/>
  <c r="R149" i="4" s="1"/>
  <c r="O40" i="6"/>
  <c r="P40" i="6" s="1"/>
  <c r="Q40" i="6" s="1"/>
  <c r="R40" i="6" s="1"/>
  <c r="O269" i="6"/>
  <c r="P269" i="6" s="1"/>
  <c r="Q269" i="6" s="1"/>
  <c r="R269" i="6" s="1"/>
  <c r="O289" i="6"/>
  <c r="P289" i="6" s="1"/>
  <c r="Q289" i="6" s="1"/>
  <c r="R289" i="6" s="1"/>
  <c r="O213" i="6"/>
  <c r="P213" i="6" s="1"/>
  <c r="Q213" i="6" s="1"/>
  <c r="R213" i="6" s="1"/>
  <c r="U213" i="6"/>
  <c r="V213" i="6" s="1"/>
  <c r="O310" i="6"/>
  <c r="P310" i="6" s="1"/>
  <c r="Q310" i="6" s="1"/>
  <c r="R310" i="6" s="1"/>
  <c r="O85" i="6"/>
  <c r="P85" i="6" s="1"/>
  <c r="Q85" i="6" s="1"/>
  <c r="R85" i="6" s="1"/>
  <c r="O287" i="6"/>
  <c r="P287" i="6" s="1"/>
  <c r="Q287" i="6" s="1"/>
  <c r="R287" i="6" s="1"/>
  <c r="O285" i="4"/>
  <c r="P285" i="4" s="1"/>
  <c r="Q285" i="4" s="1"/>
  <c r="R285" i="4" s="1"/>
  <c r="O301" i="4"/>
  <c r="P301" i="4" s="1"/>
  <c r="Q301" i="4" s="1"/>
  <c r="R301" i="4" s="1"/>
  <c r="O270" i="6"/>
  <c r="P270" i="6" s="1"/>
  <c r="Q270" i="6" s="1"/>
  <c r="R270" i="6" s="1"/>
  <c r="O317" i="4"/>
  <c r="P317" i="4" s="1"/>
  <c r="Q317" i="4" s="1"/>
  <c r="R317" i="4" s="1"/>
  <c r="O173" i="4"/>
  <c r="P173" i="4" s="1"/>
  <c r="Q173" i="4" s="1"/>
  <c r="R173" i="4" s="1"/>
  <c r="O158" i="6"/>
  <c r="P158" i="6" s="1"/>
  <c r="Q158" i="6" s="1"/>
  <c r="R158" i="6" s="1"/>
  <c r="O173" i="6"/>
  <c r="P173" i="6" s="1"/>
  <c r="Q173" i="6" s="1"/>
  <c r="R173" i="6" s="1"/>
  <c r="U173" i="6"/>
  <c r="V173" i="6" s="1"/>
  <c r="O147" i="6"/>
  <c r="P147" i="6" s="1"/>
  <c r="Q147" i="6" s="1"/>
  <c r="R147" i="6" s="1"/>
  <c r="O62" i="6"/>
  <c r="P62" i="6" s="1"/>
  <c r="Q62" i="6" s="1"/>
  <c r="R62" i="6" s="1"/>
  <c r="O53" i="6"/>
  <c r="P53" i="6" s="1"/>
  <c r="Q53" i="6" s="1"/>
  <c r="R53" i="6" s="1"/>
  <c r="O268" i="6"/>
  <c r="P268" i="6" s="1"/>
  <c r="Q268" i="6" s="1"/>
  <c r="R268" i="6" s="1"/>
  <c r="U268" i="6"/>
  <c r="V268" i="6" s="1"/>
  <c r="O166" i="6"/>
  <c r="P166" i="6" s="1"/>
  <c r="Q166" i="6" s="1"/>
  <c r="R166" i="6" s="1"/>
  <c r="O115" i="6"/>
  <c r="P115" i="6" s="1"/>
  <c r="Q115" i="6" s="1"/>
  <c r="R115" i="6" s="1"/>
  <c r="O15" i="6"/>
  <c r="P15" i="6" s="1"/>
  <c r="Q15" i="6" s="1"/>
  <c r="R15" i="6" s="1"/>
  <c r="O103" i="6"/>
  <c r="P103" i="6" s="1"/>
  <c r="Q103" i="6" s="1"/>
  <c r="R103" i="6" s="1"/>
  <c r="U103" i="6"/>
  <c r="V103" i="6" s="1"/>
  <c r="O179" i="4"/>
  <c r="P179" i="4" s="1"/>
  <c r="Q179" i="4" s="1"/>
  <c r="R179" i="4" s="1"/>
  <c r="O223" i="4"/>
  <c r="P223" i="4" s="1"/>
  <c r="Q223" i="4" s="1"/>
  <c r="R223" i="4" s="1"/>
  <c r="O93" i="4"/>
  <c r="P93" i="4" s="1"/>
  <c r="Q93" i="4" s="1"/>
  <c r="R93" i="4" s="1"/>
  <c r="O113" i="4"/>
  <c r="P113" i="4" s="1"/>
  <c r="Q113" i="4" s="1"/>
  <c r="R113" i="4" s="1"/>
  <c r="O35" i="4"/>
  <c r="P35" i="4" s="1"/>
  <c r="Q35" i="4" s="1"/>
  <c r="R35" i="4" s="1"/>
  <c r="O186" i="4"/>
  <c r="P186" i="4" s="1"/>
  <c r="Q186" i="4" s="1"/>
  <c r="R186" i="4" s="1"/>
  <c r="O331" i="6"/>
  <c r="P331" i="6" s="1"/>
  <c r="Q331" i="6" s="1"/>
  <c r="R331" i="6" s="1"/>
  <c r="U331" i="6"/>
  <c r="V331" i="6" s="1"/>
  <c r="O259" i="6"/>
  <c r="P259" i="6" s="1"/>
  <c r="Q259" i="6" s="1"/>
  <c r="R259" i="6" s="1"/>
  <c r="O89" i="6"/>
  <c r="P89" i="6" s="1"/>
  <c r="Q89" i="6" s="1"/>
  <c r="R89" i="6" s="1"/>
  <c r="O43" i="6"/>
  <c r="P43" i="6" s="1"/>
  <c r="Q43" i="6" s="1"/>
  <c r="R43" i="6" s="1"/>
  <c r="O134" i="4"/>
  <c r="P134" i="4" s="1"/>
  <c r="Q134" i="4" s="1"/>
  <c r="R134" i="4" s="1"/>
  <c r="O144" i="6"/>
  <c r="P144" i="6" s="1"/>
  <c r="Q144" i="6" s="1"/>
  <c r="R144" i="6" s="1"/>
  <c r="U144" i="6"/>
  <c r="V144" i="6" s="1"/>
  <c r="O24" i="6"/>
  <c r="P24" i="6" s="1"/>
  <c r="Q24" i="6" s="1"/>
  <c r="R24" i="6" s="1"/>
  <c r="O196" i="6"/>
  <c r="P196" i="6" s="1"/>
  <c r="Q196" i="6" s="1"/>
  <c r="R196" i="6" s="1"/>
  <c r="O191" i="6"/>
  <c r="P191" i="6" s="1"/>
  <c r="Q191" i="6" s="1"/>
  <c r="R191" i="6" s="1"/>
  <c r="O70" i="4"/>
  <c r="P70" i="4" s="1"/>
  <c r="Q70" i="4" s="1"/>
  <c r="R70" i="4" s="1"/>
  <c r="O26" i="4"/>
  <c r="P26" i="4" s="1"/>
  <c r="Q26" i="4" s="1"/>
  <c r="R26" i="4" s="1"/>
  <c r="O131" i="6"/>
  <c r="P131" i="6" s="1"/>
  <c r="Q131" i="6" s="1"/>
  <c r="R131" i="6" s="1"/>
  <c r="O316" i="6"/>
  <c r="P316" i="6" s="1"/>
  <c r="Q316" i="6" s="1"/>
  <c r="R316" i="6" s="1"/>
  <c r="O21" i="6"/>
  <c r="P21" i="6" s="1"/>
  <c r="Q21" i="6" s="1"/>
  <c r="R21" i="6" s="1"/>
  <c r="O300" i="6"/>
  <c r="P300" i="6" s="1"/>
  <c r="Q300" i="6" s="1"/>
  <c r="R300" i="6" s="1"/>
  <c r="U300" i="6"/>
  <c r="V300" i="6" s="1"/>
  <c r="W300" i="6" s="1"/>
  <c r="X300" i="6" s="1"/>
  <c r="Y300" i="6" s="1"/>
  <c r="O296" i="6"/>
  <c r="P296" i="6" s="1"/>
  <c r="Q296" i="6" s="1"/>
  <c r="R296" i="6" s="1"/>
  <c r="O229" i="4"/>
  <c r="P229" i="4" s="1"/>
  <c r="Q229" i="4" s="1"/>
  <c r="R229" i="4" s="1"/>
  <c r="O261" i="6"/>
  <c r="P261" i="6" s="1"/>
  <c r="Q261" i="6" s="1"/>
  <c r="R261" i="6" s="1"/>
  <c r="O39" i="6"/>
  <c r="P39" i="6" s="1"/>
  <c r="Q39" i="6" s="1"/>
  <c r="R39" i="6" s="1"/>
  <c r="U39" i="6"/>
  <c r="V39" i="6" s="1"/>
  <c r="O329" i="6"/>
  <c r="P329" i="6" s="1"/>
  <c r="Q329" i="6" s="1"/>
  <c r="R329" i="6" s="1"/>
  <c r="O313" i="6"/>
  <c r="P313" i="6" s="1"/>
  <c r="Q313" i="6" s="1"/>
  <c r="R313" i="6" s="1"/>
  <c r="O77" i="6"/>
  <c r="P77" i="6" s="1"/>
  <c r="Q77" i="6" s="1"/>
  <c r="R77" i="6" s="1"/>
  <c r="O55" i="4"/>
  <c r="P55" i="4" s="1"/>
  <c r="Q55" i="4" s="1"/>
  <c r="R55" i="4" s="1"/>
  <c r="O250" i="4"/>
  <c r="P250" i="4" s="1"/>
  <c r="Q250" i="4" s="1"/>
  <c r="R250" i="4" s="1"/>
  <c r="O138" i="6"/>
  <c r="P138" i="6" s="1"/>
  <c r="Q138" i="6" s="1"/>
  <c r="R138" i="6" s="1"/>
  <c r="O257" i="6"/>
  <c r="P257" i="6" s="1"/>
  <c r="Q257" i="6" s="1"/>
  <c r="R257" i="6" s="1"/>
  <c r="O312" i="6"/>
  <c r="P312" i="6" s="1"/>
  <c r="Q312" i="6" s="1"/>
  <c r="R312" i="6" s="1"/>
  <c r="O183" i="6"/>
  <c r="P183" i="6" s="1"/>
  <c r="Q183" i="6" s="1"/>
  <c r="R183" i="6" s="1"/>
  <c r="U183" i="6"/>
  <c r="V183" i="6" s="1"/>
  <c r="O86" i="6"/>
  <c r="P86" i="6" s="1"/>
  <c r="Q86" i="6" s="1"/>
  <c r="R86" i="6" s="1"/>
  <c r="O332" i="6"/>
  <c r="P332" i="6" s="1"/>
  <c r="Q332" i="6" s="1"/>
  <c r="R332" i="6" s="1"/>
  <c r="O243" i="4"/>
  <c r="P243" i="4" s="1"/>
  <c r="Q243" i="4" s="1"/>
  <c r="R243" i="4" s="1"/>
  <c r="O281" i="6"/>
  <c r="P281" i="6" s="1"/>
  <c r="Q281" i="6" s="1"/>
  <c r="R281" i="6" s="1"/>
  <c r="O275" i="6"/>
  <c r="P275" i="6" s="1"/>
  <c r="Q275" i="6" s="1"/>
  <c r="R275" i="6" s="1"/>
  <c r="U275" i="6"/>
  <c r="V275" i="6" s="1"/>
  <c r="O129" i="6"/>
  <c r="P129" i="6" s="1"/>
  <c r="Q129" i="6" s="1"/>
  <c r="R129" i="6" s="1"/>
  <c r="O172" i="6"/>
  <c r="P172" i="6" s="1"/>
  <c r="Q172" i="6" s="1"/>
  <c r="R172" i="6" s="1"/>
  <c r="O163" i="6"/>
  <c r="P163" i="6" s="1"/>
  <c r="Q163" i="6" s="1"/>
  <c r="R163" i="6" s="1"/>
  <c r="O132" i="6"/>
  <c r="P132" i="6" s="1"/>
  <c r="Q132" i="6" s="1"/>
  <c r="R132" i="6" s="1"/>
  <c r="U132" i="6"/>
  <c r="V132" i="6" s="1"/>
  <c r="O145" i="6"/>
  <c r="P145" i="6" s="1"/>
  <c r="Q145" i="6" s="1"/>
  <c r="R145" i="6" s="1"/>
  <c r="O125" i="6"/>
  <c r="P125" i="6" s="1"/>
  <c r="Q125" i="6" s="1"/>
  <c r="R125" i="6" s="1"/>
  <c r="O44" i="6"/>
  <c r="P44" i="6" s="1"/>
  <c r="Q44" i="6" s="1"/>
  <c r="R44" i="6" s="1"/>
  <c r="O265" i="6"/>
  <c r="P265" i="6" s="1"/>
  <c r="Q265" i="6" s="1"/>
  <c r="R265" i="6" s="1"/>
  <c r="U265" i="6"/>
  <c r="V265" i="6" s="1"/>
  <c r="O285" i="6"/>
  <c r="P285" i="6" s="1"/>
  <c r="Q285" i="6" s="1"/>
  <c r="R285" i="6" s="1"/>
  <c r="O280" i="4"/>
  <c r="P280" i="4" s="1"/>
  <c r="Q280" i="4" s="1"/>
  <c r="R280" i="4" s="1"/>
  <c r="O59" i="4"/>
  <c r="P59" i="4" s="1"/>
  <c r="Q59" i="4" s="1"/>
  <c r="R59" i="4" s="1"/>
  <c r="O288" i="6"/>
  <c r="P288" i="6" s="1"/>
  <c r="Q288" i="6" s="1"/>
  <c r="R288" i="6" s="1"/>
  <c r="U288" i="6"/>
  <c r="V288" i="6" s="1"/>
  <c r="O291" i="6"/>
  <c r="P291" i="6" s="1"/>
  <c r="Q291" i="6" s="1"/>
  <c r="R291" i="6" s="1"/>
  <c r="O51" i="6"/>
  <c r="P51" i="6" s="1"/>
  <c r="Q51" i="6" s="1"/>
  <c r="R51" i="6" s="1"/>
  <c r="O142" i="6"/>
  <c r="P142" i="6" s="1"/>
  <c r="Q142" i="6" s="1"/>
  <c r="R142" i="6" s="1"/>
  <c r="O272" i="6"/>
  <c r="P272" i="6" s="1"/>
  <c r="Q272" i="6" s="1"/>
  <c r="R272" i="6" s="1"/>
  <c r="U272" i="6"/>
  <c r="V272" i="6" s="1"/>
  <c r="O19" i="6"/>
  <c r="P19" i="6" s="1"/>
  <c r="Q19" i="6" s="1"/>
  <c r="R19" i="6" s="1"/>
  <c r="O12" i="6"/>
  <c r="O253" i="6"/>
  <c r="P253" i="6" s="1"/>
  <c r="Q253" i="6" s="1"/>
  <c r="R253" i="6" s="1"/>
  <c r="O69" i="4"/>
  <c r="P69" i="4" s="1"/>
  <c r="Q69" i="4" s="1"/>
  <c r="R69" i="4" s="1"/>
  <c r="O28" i="4"/>
  <c r="P28" i="4" s="1"/>
  <c r="Q28" i="4" s="1"/>
  <c r="R28" i="4" s="1"/>
  <c r="O332" i="4"/>
  <c r="P332" i="4" s="1"/>
  <c r="Q332" i="4" s="1"/>
  <c r="R332" i="4" s="1"/>
  <c r="O309" i="4"/>
  <c r="P309" i="4" s="1"/>
  <c r="Q309" i="4" s="1"/>
  <c r="R309" i="4" s="1"/>
  <c r="O225" i="4"/>
  <c r="P225" i="4" s="1"/>
  <c r="Q225" i="4" s="1"/>
  <c r="R225" i="4" s="1"/>
  <c r="O171" i="6"/>
  <c r="P171" i="6" s="1"/>
  <c r="Q171" i="6" s="1"/>
  <c r="R171" i="6" s="1"/>
  <c r="O240" i="6"/>
  <c r="P240" i="6" s="1"/>
  <c r="Q240" i="6" s="1"/>
  <c r="R240" i="6" s="1"/>
  <c r="U240" i="6"/>
  <c r="V240" i="6" s="1"/>
  <c r="O181" i="6"/>
  <c r="P181" i="6" s="1"/>
  <c r="Q181" i="6" s="1"/>
  <c r="R181" i="6" s="1"/>
  <c r="O294" i="6"/>
  <c r="P294" i="6" s="1"/>
  <c r="Q294" i="6" s="1"/>
  <c r="R294" i="6" s="1"/>
  <c r="O57" i="4"/>
  <c r="P57" i="4" s="1"/>
  <c r="Q57" i="4" s="1"/>
  <c r="R57" i="4" s="1"/>
  <c r="O106" i="4"/>
  <c r="P106" i="4" s="1"/>
  <c r="Q106" i="4" s="1"/>
  <c r="R106" i="4" s="1"/>
  <c r="O300" i="4"/>
  <c r="P300" i="4" s="1"/>
  <c r="Q300" i="4" s="1"/>
  <c r="R300" i="4" s="1"/>
  <c r="O284" i="6"/>
  <c r="P284" i="6" s="1"/>
  <c r="Q284" i="6" s="1"/>
  <c r="R284" i="6" s="1"/>
  <c r="O237" i="6"/>
  <c r="P237" i="6" s="1"/>
  <c r="Q237" i="6" s="1"/>
  <c r="R237" i="6" s="1"/>
  <c r="O99" i="6"/>
  <c r="P99" i="6" s="1"/>
  <c r="Q99" i="6" s="1"/>
  <c r="R99" i="6" s="1"/>
  <c r="O141" i="6"/>
  <c r="P141" i="6" s="1"/>
  <c r="Q141" i="6" s="1"/>
  <c r="R141" i="6" s="1"/>
  <c r="U141" i="6"/>
  <c r="V141" i="6" s="1"/>
  <c r="O116" i="4"/>
  <c r="P116" i="4" s="1"/>
  <c r="Q116" i="4" s="1"/>
  <c r="R116" i="4" s="1"/>
  <c r="O202" i="4"/>
  <c r="P202" i="4" s="1"/>
  <c r="Q202" i="4" s="1"/>
  <c r="R202" i="4" s="1"/>
  <c r="W32" i="6" l="1"/>
  <c r="X32" i="6" s="1"/>
  <c r="Y32" i="6" s="1"/>
  <c r="U59" i="6"/>
  <c r="V59" i="6" s="1"/>
  <c r="W59" i="6" s="1"/>
  <c r="X59" i="6" s="1"/>
  <c r="Y59" i="6" s="1"/>
  <c r="U142" i="6"/>
  <c r="V142" i="6" s="1"/>
  <c r="W142" i="6" s="1"/>
  <c r="X142" i="6" s="1"/>
  <c r="Y142" i="6" s="1"/>
  <c r="U208" i="6"/>
  <c r="V208" i="6" s="1"/>
  <c r="U130" i="6"/>
  <c r="V130" i="6" s="1"/>
  <c r="W130" i="6" s="1"/>
  <c r="X130" i="6" s="1"/>
  <c r="Y130" i="6" s="1"/>
  <c r="O35" i="6"/>
  <c r="P35" i="6" s="1"/>
  <c r="Q35" i="6" s="1"/>
  <c r="R35" i="6" s="1"/>
  <c r="U73" i="6"/>
  <c r="V73" i="6" s="1"/>
  <c r="W73" i="6" s="1"/>
  <c r="X73" i="6" s="1"/>
  <c r="Y73" i="6" s="1"/>
  <c r="U297" i="6"/>
  <c r="V297" i="6" s="1"/>
  <c r="W297" i="6" s="1"/>
  <c r="X297" i="6" s="1"/>
  <c r="Y297" i="6" s="1"/>
  <c r="U110" i="6"/>
  <c r="V110" i="6" s="1"/>
  <c r="W110" i="6" s="1"/>
  <c r="X110" i="6" s="1"/>
  <c r="Y110" i="6" s="1"/>
  <c r="O50" i="6"/>
  <c r="P50" i="6" s="1"/>
  <c r="Q50" i="6" s="1"/>
  <c r="R50" i="6" s="1"/>
  <c r="U50" i="6"/>
  <c r="V50" i="6" s="1"/>
  <c r="W50" i="6" s="1"/>
  <c r="X50" i="6" s="1"/>
  <c r="Y50" i="6" s="1"/>
  <c r="U99" i="6"/>
  <c r="V99" i="6" s="1"/>
  <c r="U171" i="6"/>
  <c r="V171" i="6" s="1"/>
  <c r="U312" i="6"/>
  <c r="V312" i="6" s="1"/>
  <c r="W312" i="6" s="1"/>
  <c r="X312" i="6" s="1"/>
  <c r="Y312" i="6" s="1"/>
  <c r="U77" i="6"/>
  <c r="V77" i="6" s="1"/>
  <c r="U261" i="6"/>
  <c r="V261" i="6" s="1"/>
  <c r="U43" i="6"/>
  <c r="V43" i="6" s="1"/>
  <c r="U15" i="6"/>
  <c r="V15" i="6" s="1"/>
  <c r="U53" i="6"/>
  <c r="V53" i="6" s="1"/>
  <c r="U158" i="6"/>
  <c r="V158" i="6" s="1"/>
  <c r="U287" i="6"/>
  <c r="V287" i="6" s="1"/>
  <c r="W287" i="6" s="1"/>
  <c r="X287" i="6" s="1"/>
  <c r="Y287" i="6" s="1"/>
  <c r="U289" i="6"/>
  <c r="V289" i="6" s="1"/>
  <c r="W289" i="6" s="1"/>
  <c r="X289" i="6" s="1"/>
  <c r="Y289" i="6" s="1"/>
  <c r="U106" i="6"/>
  <c r="V106" i="6" s="1"/>
  <c r="U65" i="6"/>
  <c r="V65" i="6" s="1"/>
  <c r="U175" i="6"/>
  <c r="V175" i="6" s="1"/>
  <c r="U279" i="6"/>
  <c r="V279" i="6" s="1"/>
  <c r="U155" i="6"/>
  <c r="V155" i="6" s="1"/>
  <c r="U136" i="6"/>
  <c r="V136" i="6" s="1"/>
  <c r="U160" i="6"/>
  <c r="V160" i="6" s="1"/>
  <c r="W160" i="6" s="1"/>
  <c r="X160" i="6" s="1"/>
  <c r="Y160" i="6" s="1"/>
  <c r="O219" i="6"/>
  <c r="P219" i="6" s="1"/>
  <c r="Q219" i="6" s="1"/>
  <c r="R219" i="6" s="1"/>
  <c r="U150" i="6"/>
  <c r="V150" i="6" s="1"/>
  <c r="U177" i="6"/>
  <c r="V177" i="6" s="1"/>
  <c r="U258" i="6"/>
  <c r="V258" i="6" s="1"/>
  <c r="U23" i="6"/>
  <c r="V23" i="6" s="1"/>
  <c r="U324" i="6"/>
  <c r="V324" i="6" s="1"/>
  <c r="U119" i="6"/>
  <c r="V119" i="6" s="1"/>
  <c r="U82" i="6"/>
  <c r="V82" i="6" s="1"/>
  <c r="W82" i="6" s="1"/>
  <c r="X82" i="6" s="1"/>
  <c r="Y82" i="6" s="1"/>
  <c r="U91" i="6"/>
  <c r="V91" i="6" s="1"/>
  <c r="W91" i="6" s="1"/>
  <c r="X91" i="6" s="1"/>
  <c r="Y91" i="6" s="1"/>
  <c r="U174" i="6"/>
  <c r="V174" i="6" s="1"/>
  <c r="U9" i="6"/>
  <c r="V9" i="6" s="1"/>
  <c r="U151" i="6"/>
  <c r="V151" i="6" s="1"/>
  <c r="U229" i="6"/>
  <c r="V229" i="6" s="1"/>
  <c r="U105" i="6"/>
  <c r="V105" i="6" s="1"/>
  <c r="U76" i="6"/>
  <c r="V76" i="6" s="1"/>
  <c r="U111" i="6"/>
  <c r="V111" i="6" s="1"/>
  <c r="U178" i="6"/>
  <c r="V178" i="6" s="1"/>
  <c r="W178" i="6" s="1"/>
  <c r="X178" i="6" s="1"/>
  <c r="Y178" i="6" s="1"/>
  <c r="O301" i="6"/>
  <c r="P301" i="6" s="1"/>
  <c r="Q301" i="6" s="1"/>
  <c r="R301" i="6" s="1"/>
  <c r="U113" i="6"/>
  <c r="V113" i="6" s="1"/>
  <c r="U194" i="6"/>
  <c r="V194" i="6" s="1"/>
  <c r="U199" i="6"/>
  <c r="V199" i="6" s="1"/>
  <c r="W199" i="6" s="1"/>
  <c r="X199" i="6" s="1"/>
  <c r="Y199" i="6" s="1"/>
  <c r="U228" i="6"/>
  <c r="V228" i="6" s="1"/>
  <c r="U8" i="6"/>
  <c r="V8" i="6" s="1"/>
  <c r="U260" i="6"/>
  <c r="V260" i="6" s="1"/>
  <c r="W260" i="6" s="1"/>
  <c r="X260" i="6" s="1"/>
  <c r="Y260" i="6" s="1"/>
  <c r="U21" i="6"/>
  <c r="V21" i="6" s="1"/>
  <c r="W21" i="6" s="1"/>
  <c r="X21" i="6" s="1"/>
  <c r="Y21" i="6" s="1"/>
  <c r="U242" i="6"/>
  <c r="V242" i="6" s="1"/>
  <c r="U263" i="6"/>
  <c r="V263" i="6" s="1"/>
  <c r="U90" i="6"/>
  <c r="V90" i="6" s="1"/>
  <c r="U168" i="6"/>
  <c r="V168" i="6" s="1"/>
  <c r="U20" i="6"/>
  <c r="V20" i="6" s="1"/>
  <c r="U75" i="6"/>
  <c r="V75" i="6" s="1"/>
  <c r="O236" i="6"/>
  <c r="P236" i="6" s="1"/>
  <c r="Q236" i="6" s="1"/>
  <c r="R236" i="6" s="1"/>
  <c r="U12" i="6"/>
  <c r="V12" i="6" s="1"/>
  <c r="V336" i="6" s="1"/>
  <c r="U51" i="6"/>
  <c r="V51" i="6" s="1"/>
  <c r="U125" i="6"/>
  <c r="V125" i="6" s="1"/>
  <c r="U172" i="6"/>
  <c r="V172" i="6" s="1"/>
  <c r="U316" i="6"/>
  <c r="V316" i="6" s="1"/>
  <c r="U196" i="6"/>
  <c r="V196" i="6" s="1"/>
  <c r="U246" i="6"/>
  <c r="V246" i="6" s="1"/>
  <c r="W246" i="6" s="1"/>
  <c r="X246" i="6" s="1"/>
  <c r="Y246" i="6" s="1"/>
  <c r="U211" i="6"/>
  <c r="V211" i="6" s="1"/>
  <c r="W211" i="6" s="1"/>
  <c r="X211" i="6" s="1"/>
  <c r="Y211" i="6" s="1"/>
  <c r="U109" i="6"/>
  <c r="V109" i="6" s="1"/>
  <c r="W109" i="6" s="1"/>
  <c r="X109" i="6" s="1"/>
  <c r="Y109" i="6" s="1"/>
  <c r="U189" i="6"/>
  <c r="V189" i="6" s="1"/>
  <c r="W189" i="6" s="1"/>
  <c r="X189" i="6" s="1"/>
  <c r="Y189" i="6" s="1"/>
  <c r="U249" i="6"/>
  <c r="V249" i="6" s="1"/>
  <c r="U33" i="6"/>
  <c r="V33" i="6" s="1"/>
  <c r="U137" i="6"/>
  <c r="V137" i="6" s="1"/>
  <c r="U46" i="6"/>
  <c r="V46" i="6" s="1"/>
  <c r="W46" i="6" s="1"/>
  <c r="X46" i="6" s="1"/>
  <c r="Y46" i="6" s="1"/>
  <c r="U295" i="6"/>
  <c r="V295" i="6" s="1"/>
  <c r="W295" i="6" s="1"/>
  <c r="X295" i="6" s="1"/>
  <c r="Y295" i="6" s="1"/>
  <c r="U216" i="6"/>
  <c r="V216" i="6" s="1"/>
  <c r="W216" i="6" s="1"/>
  <c r="X216" i="6" s="1"/>
  <c r="Y216" i="6" s="1"/>
  <c r="U233" i="6"/>
  <c r="V233" i="6" s="1"/>
  <c r="W233" i="6" s="1"/>
  <c r="X233" i="6" s="1"/>
  <c r="Y233" i="6" s="1"/>
  <c r="U97" i="6"/>
  <c r="V97" i="6" s="1"/>
  <c r="U165" i="6"/>
  <c r="V165" i="6" s="1"/>
  <c r="W165" i="6" s="1"/>
  <c r="X165" i="6" s="1"/>
  <c r="Y165" i="6" s="1"/>
  <c r="U31" i="6"/>
  <c r="V31" i="6" s="1"/>
  <c r="W31" i="6" s="1"/>
  <c r="X31" i="6" s="1"/>
  <c r="Y31" i="6" s="1"/>
  <c r="U114" i="6"/>
  <c r="V114" i="6" s="1"/>
  <c r="U235" i="6"/>
  <c r="V235" i="6" s="1"/>
  <c r="U232" i="6"/>
  <c r="V232" i="6" s="1"/>
  <c r="U203" i="6"/>
  <c r="V203" i="6" s="1"/>
  <c r="W203" i="6" s="1"/>
  <c r="X203" i="6" s="1"/>
  <c r="Y203" i="6" s="1"/>
  <c r="U215" i="6"/>
  <c r="V215" i="6" s="1"/>
  <c r="W215" i="6" s="1"/>
  <c r="X215" i="6" s="1"/>
  <c r="Y215" i="6" s="1"/>
  <c r="O10" i="6"/>
  <c r="P10" i="6" s="1"/>
  <c r="Q10" i="6" s="1"/>
  <c r="R10" i="6" s="1"/>
  <c r="U227" i="6"/>
  <c r="V227" i="6" s="1"/>
  <c r="W227" i="6" s="1"/>
  <c r="X227" i="6" s="1"/>
  <c r="Y227" i="6" s="1"/>
  <c r="U27" i="6"/>
  <c r="V27" i="6" s="1"/>
  <c r="W27" i="6" s="1"/>
  <c r="X27" i="6" s="1"/>
  <c r="Y27" i="6" s="1"/>
  <c r="U18" i="6"/>
  <c r="V18" i="6" s="1"/>
  <c r="W18" i="6" s="1"/>
  <c r="X18" i="6" s="1"/>
  <c r="Y18" i="6" s="1"/>
  <c r="U318" i="6"/>
  <c r="V318" i="6" s="1"/>
  <c r="W318" i="6" s="1"/>
  <c r="X318" i="6" s="1"/>
  <c r="Y318" i="6" s="1"/>
  <c r="U212" i="6"/>
  <c r="V212" i="6" s="1"/>
  <c r="W212" i="6" s="1"/>
  <c r="X212" i="6" s="1"/>
  <c r="Y212" i="6" s="1"/>
  <c r="U230" i="6"/>
  <c r="V230" i="6" s="1"/>
  <c r="W230" i="6" s="1"/>
  <c r="X230" i="6" s="1"/>
  <c r="Y230" i="6" s="1"/>
  <c r="U334" i="6"/>
  <c r="V334" i="6" s="1"/>
  <c r="W334" i="6" s="1"/>
  <c r="X334" i="6" s="1"/>
  <c r="Y334" i="6" s="1"/>
  <c r="U223" i="6"/>
  <c r="V223" i="6" s="1"/>
  <c r="O26" i="6"/>
  <c r="P26" i="6" s="1"/>
  <c r="Q26" i="6" s="1"/>
  <c r="R26" i="6" s="1"/>
  <c r="U26" i="6"/>
  <c r="V26" i="6" s="1"/>
  <c r="W26" i="6" s="1"/>
  <c r="X26" i="6" s="1"/>
  <c r="Y26" i="6" s="1"/>
  <c r="O121" i="6"/>
  <c r="P121" i="6" s="1"/>
  <c r="Q121" i="6" s="1"/>
  <c r="R121" i="6" s="1"/>
  <c r="U121" i="6"/>
  <c r="V121" i="6" s="1"/>
  <c r="W121" i="6" s="1"/>
  <c r="X121" i="6" s="1"/>
  <c r="Y121" i="6" s="1"/>
  <c r="U107" i="6"/>
  <c r="V107" i="6" s="1"/>
  <c r="W107" i="6" s="1"/>
  <c r="X107" i="6" s="1"/>
  <c r="Y107" i="6" s="1"/>
  <c r="O210" i="6"/>
  <c r="P210" i="6" s="1"/>
  <c r="Q210" i="6" s="1"/>
  <c r="R210" i="6" s="1"/>
  <c r="U44" i="6"/>
  <c r="V44" i="6" s="1"/>
  <c r="U188" i="6"/>
  <c r="V188" i="6" s="1"/>
  <c r="U321" i="6"/>
  <c r="V321" i="6" s="1"/>
  <c r="U118" i="6"/>
  <c r="V118" i="6" s="1"/>
  <c r="W118" i="6" s="1"/>
  <c r="X118" i="6" s="1"/>
  <c r="Y118" i="6" s="1"/>
  <c r="U176" i="6"/>
  <c r="V176" i="6" s="1"/>
  <c r="W176" i="6" s="1"/>
  <c r="X176" i="6" s="1"/>
  <c r="Y176" i="6" s="1"/>
  <c r="U237" i="6"/>
  <c r="V237" i="6" s="1"/>
  <c r="W237" i="6" s="1"/>
  <c r="X237" i="6" s="1"/>
  <c r="Y237" i="6" s="1"/>
  <c r="U294" i="6"/>
  <c r="V294" i="6" s="1"/>
  <c r="U332" i="6"/>
  <c r="V332" i="6" s="1"/>
  <c r="W332" i="6" s="1"/>
  <c r="X332" i="6" s="1"/>
  <c r="Y332" i="6" s="1"/>
  <c r="U257" i="6"/>
  <c r="V257" i="6" s="1"/>
  <c r="W257" i="6" s="1"/>
  <c r="X257" i="6" s="1"/>
  <c r="Y257" i="6" s="1"/>
  <c r="U313" i="6"/>
  <c r="V313" i="6" s="1"/>
  <c r="U89" i="6"/>
  <c r="V89" i="6" s="1"/>
  <c r="U115" i="6"/>
  <c r="V115" i="6" s="1"/>
  <c r="U62" i="6"/>
  <c r="V62" i="6" s="1"/>
  <c r="U85" i="6"/>
  <c r="V85" i="6" s="1"/>
  <c r="U269" i="6"/>
  <c r="V269" i="6" s="1"/>
  <c r="U139" i="6"/>
  <c r="V139" i="6" s="1"/>
  <c r="U250" i="6"/>
  <c r="V250" i="6" s="1"/>
  <c r="W250" i="6" s="1"/>
  <c r="X250" i="6" s="1"/>
  <c r="Y250" i="6" s="1"/>
  <c r="U102" i="6"/>
  <c r="V102" i="6" s="1"/>
  <c r="U326" i="6"/>
  <c r="V326" i="6" s="1"/>
  <c r="U218" i="6"/>
  <c r="V218" i="6" s="1"/>
  <c r="W218" i="6" s="1"/>
  <c r="X218" i="6" s="1"/>
  <c r="Y218" i="6" s="1"/>
  <c r="U226" i="6"/>
  <c r="V226" i="6" s="1"/>
  <c r="U320" i="6"/>
  <c r="V320" i="6" s="1"/>
  <c r="O307" i="6"/>
  <c r="P307" i="6" s="1"/>
  <c r="Q307" i="6" s="1"/>
  <c r="R307" i="6" s="1"/>
  <c r="U222" i="6"/>
  <c r="V222" i="6" s="1"/>
  <c r="W222" i="6" s="1"/>
  <c r="X222" i="6" s="1"/>
  <c r="Y222" i="6" s="1"/>
  <c r="U266" i="6"/>
  <c r="V266" i="6" s="1"/>
  <c r="W266" i="6" s="1"/>
  <c r="X266" i="6" s="1"/>
  <c r="Y266" i="6" s="1"/>
  <c r="U78" i="6"/>
  <c r="V78" i="6" s="1"/>
  <c r="W78" i="6" s="1"/>
  <c r="X78" i="6" s="1"/>
  <c r="Y78" i="6" s="1"/>
  <c r="U42" i="6"/>
  <c r="V42" i="6" s="1"/>
  <c r="U276" i="6"/>
  <c r="V276" i="6" s="1"/>
  <c r="U22" i="6"/>
  <c r="V22" i="6" s="1"/>
  <c r="U315" i="6"/>
  <c r="V315" i="6" s="1"/>
  <c r="U120" i="6"/>
  <c r="V120" i="6" s="1"/>
  <c r="U122" i="6"/>
  <c r="V122" i="6" s="1"/>
  <c r="W122" i="6" s="1"/>
  <c r="X122" i="6" s="1"/>
  <c r="Y122" i="6" s="1"/>
  <c r="U28" i="6"/>
  <c r="V28" i="6" s="1"/>
  <c r="W28" i="6" s="1"/>
  <c r="X28" i="6" s="1"/>
  <c r="Y28" i="6" s="1"/>
  <c r="U167" i="6"/>
  <c r="V167" i="6" s="1"/>
  <c r="U325" i="6"/>
  <c r="V325" i="6" s="1"/>
  <c r="O25" i="6"/>
  <c r="P25" i="6" s="1"/>
  <c r="Q25" i="6" s="1"/>
  <c r="R25" i="6" s="1"/>
  <c r="U293" i="6"/>
  <c r="V293" i="6" s="1"/>
  <c r="U209" i="6"/>
  <c r="V209" i="6" s="1"/>
  <c r="U30" i="6"/>
  <c r="V30" i="6" s="1"/>
  <c r="W30" i="6" s="1"/>
  <c r="X30" i="6" s="1"/>
  <c r="Y30" i="6" s="1"/>
  <c r="U195" i="6"/>
  <c r="V195" i="6" s="1"/>
  <c r="W195" i="6" s="1"/>
  <c r="X195" i="6" s="1"/>
  <c r="Y195" i="6" s="1"/>
  <c r="U56" i="6"/>
  <c r="V56" i="6" s="1"/>
  <c r="W56" i="6" s="1"/>
  <c r="X56" i="6" s="1"/>
  <c r="Y56" i="6" s="1"/>
  <c r="U54" i="6"/>
  <c r="V54" i="6" s="1"/>
  <c r="U128" i="6"/>
  <c r="V128" i="6" s="1"/>
  <c r="O41" i="6"/>
  <c r="P41" i="6" s="1"/>
  <c r="Q41" i="6" s="1"/>
  <c r="R41" i="6" s="1"/>
  <c r="U225" i="6"/>
  <c r="V225" i="6" s="1"/>
  <c r="U67" i="6"/>
  <c r="V67" i="6" s="1"/>
  <c r="U198" i="6"/>
  <c r="V198" i="6" s="1"/>
  <c r="W198" i="6" s="1"/>
  <c r="X198" i="6" s="1"/>
  <c r="Y198" i="6" s="1"/>
  <c r="U220" i="6"/>
  <c r="V220" i="6" s="1"/>
  <c r="U190" i="6"/>
  <c r="V190" i="6" s="1"/>
  <c r="U239" i="6"/>
  <c r="V239" i="6" s="1"/>
  <c r="O303" i="6"/>
  <c r="P303" i="6" s="1"/>
  <c r="Q303" i="6" s="1"/>
  <c r="R303" i="6" s="1"/>
  <c r="U303" i="6"/>
  <c r="V303" i="6" s="1"/>
  <c r="W303" i="6" s="1"/>
  <c r="X303" i="6" s="1"/>
  <c r="Y303" i="6" s="1"/>
  <c r="U6" i="6"/>
  <c r="U336" i="6" s="1"/>
  <c r="U197" i="6"/>
  <c r="V197" i="6" s="1"/>
  <c r="W197" i="6" s="1"/>
  <c r="X197" i="6" s="1"/>
  <c r="Y197" i="6" s="1"/>
  <c r="U88" i="6"/>
  <c r="V88" i="6" s="1"/>
  <c r="W88" i="6" s="1"/>
  <c r="X88" i="6" s="1"/>
  <c r="Y88" i="6" s="1"/>
  <c r="U161" i="6"/>
  <c r="V161" i="6" s="1"/>
  <c r="W161" i="6" s="1"/>
  <c r="X161" i="6" s="1"/>
  <c r="Y161" i="6" s="1"/>
  <c r="U253" i="6"/>
  <c r="V253" i="6" s="1"/>
  <c r="W253" i="6" s="1"/>
  <c r="X253" i="6" s="1"/>
  <c r="Y253" i="6" s="1"/>
  <c r="U163" i="6"/>
  <c r="V163" i="6" s="1"/>
  <c r="U281" i="6"/>
  <c r="V281" i="6" s="1"/>
  <c r="U319" i="6"/>
  <c r="V319" i="6" s="1"/>
  <c r="U38" i="6"/>
  <c r="V38" i="6" s="1"/>
  <c r="U72" i="6"/>
  <c r="V72" i="6" s="1"/>
  <c r="U92" i="6"/>
  <c r="V92" i="6" s="1"/>
  <c r="U135" i="6"/>
  <c r="V135" i="6" s="1"/>
  <c r="W135" i="6" s="1"/>
  <c r="X135" i="6" s="1"/>
  <c r="Y135" i="6" s="1"/>
  <c r="U52" i="6"/>
  <c r="V52" i="6" s="1"/>
  <c r="W52" i="6" s="1"/>
  <c r="X52" i="6" s="1"/>
  <c r="Y52" i="6" s="1"/>
  <c r="U204" i="6"/>
  <c r="V204" i="6" s="1"/>
  <c r="U156" i="6"/>
  <c r="V156" i="6" s="1"/>
  <c r="W156" i="6" s="1"/>
  <c r="X156" i="6" s="1"/>
  <c r="Y156" i="6" s="1"/>
  <c r="U317" i="6"/>
  <c r="V317" i="6" s="1"/>
  <c r="W317" i="6" s="1"/>
  <c r="X317" i="6" s="1"/>
  <c r="Y317" i="6" s="1"/>
  <c r="U134" i="6"/>
  <c r="V134" i="6" s="1"/>
  <c r="W134" i="6" s="1"/>
  <c r="X134" i="6" s="1"/>
  <c r="Y134" i="6" s="1"/>
  <c r="U283" i="6"/>
  <c r="V283" i="6" s="1"/>
  <c r="W283" i="6" s="1"/>
  <c r="X283" i="6" s="1"/>
  <c r="Y283" i="6" s="1"/>
  <c r="U19" i="6"/>
  <c r="V19" i="6" s="1"/>
  <c r="U291" i="6"/>
  <c r="V291" i="6" s="1"/>
  <c r="W291" i="6" s="1"/>
  <c r="X291" i="6" s="1"/>
  <c r="Y291" i="6" s="1"/>
  <c r="U285" i="6"/>
  <c r="V285" i="6" s="1"/>
  <c r="W285" i="6" s="1"/>
  <c r="X285" i="6" s="1"/>
  <c r="Y285" i="6" s="1"/>
  <c r="U145" i="6"/>
  <c r="V145" i="6" s="1"/>
  <c r="U129" i="6"/>
  <c r="V129" i="6" s="1"/>
  <c r="U296" i="6"/>
  <c r="V296" i="6" s="1"/>
  <c r="U131" i="6"/>
  <c r="V131" i="6" s="1"/>
  <c r="U24" i="6"/>
  <c r="V24" i="6" s="1"/>
  <c r="W24" i="6" s="1"/>
  <c r="X24" i="6" s="1"/>
  <c r="Y24" i="6" s="1"/>
  <c r="U271" i="6"/>
  <c r="V271" i="6" s="1"/>
  <c r="U157" i="6"/>
  <c r="V157" i="6" s="1"/>
  <c r="W157" i="6" s="1"/>
  <c r="X157" i="6" s="1"/>
  <c r="Y157" i="6" s="1"/>
  <c r="U60" i="6"/>
  <c r="V60" i="6" s="1"/>
  <c r="W60" i="6" s="1"/>
  <c r="X60" i="6" s="1"/>
  <c r="Y60" i="6" s="1"/>
  <c r="U221" i="6"/>
  <c r="V221" i="6" s="1"/>
  <c r="U333" i="6"/>
  <c r="V333" i="6" s="1"/>
  <c r="U94" i="6"/>
  <c r="V94" i="6" s="1"/>
  <c r="U202" i="6"/>
  <c r="V202" i="6" s="1"/>
  <c r="U47" i="6"/>
  <c r="V47" i="6" s="1"/>
  <c r="U170" i="6"/>
  <c r="V170" i="6" s="1"/>
  <c r="W170" i="6" s="1"/>
  <c r="X170" i="6" s="1"/>
  <c r="Y170" i="6" s="1"/>
  <c r="U252" i="6"/>
  <c r="V252" i="6" s="1"/>
  <c r="W252" i="6" s="1"/>
  <c r="X252" i="6" s="1"/>
  <c r="Y252" i="6" s="1"/>
  <c r="U81" i="6"/>
  <c r="V81" i="6" s="1"/>
  <c r="U146" i="6"/>
  <c r="V146" i="6" s="1"/>
  <c r="W146" i="6" s="1"/>
  <c r="X146" i="6" s="1"/>
  <c r="Y146" i="6" s="1"/>
  <c r="O84" i="6"/>
  <c r="P84" i="6" s="1"/>
  <c r="Q84" i="6" s="1"/>
  <c r="R84" i="6" s="1"/>
  <c r="U14" i="6"/>
  <c r="V14" i="6" s="1"/>
  <c r="W14" i="6" s="1"/>
  <c r="X14" i="6" s="1"/>
  <c r="Y14" i="6" s="1"/>
  <c r="U140" i="6"/>
  <c r="V140" i="6" s="1"/>
  <c r="W140" i="6" s="1"/>
  <c r="X140" i="6" s="1"/>
  <c r="Y140" i="6" s="1"/>
  <c r="U124" i="6"/>
  <c r="V124" i="6" s="1"/>
  <c r="W124" i="6" s="1"/>
  <c r="X124" i="6" s="1"/>
  <c r="Y124" i="6" s="1"/>
  <c r="O267" i="6"/>
  <c r="P267" i="6" s="1"/>
  <c r="Q267" i="6" s="1"/>
  <c r="R267" i="6" s="1"/>
  <c r="U200" i="6"/>
  <c r="V200" i="6" s="1"/>
  <c r="W200" i="6" s="1"/>
  <c r="X200" i="6" s="1"/>
  <c r="Y200" i="6" s="1"/>
  <c r="O290" i="6"/>
  <c r="P290" i="6" s="1"/>
  <c r="Q290" i="6" s="1"/>
  <c r="R290" i="6" s="1"/>
  <c r="U207" i="6"/>
  <c r="V207" i="6" s="1"/>
  <c r="W207" i="6" s="1"/>
  <c r="X207" i="6" s="1"/>
  <c r="Y207" i="6" s="1"/>
  <c r="U79" i="6"/>
  <c r="V79" i="6" s="1"/>
  <c r="W79" i="6" s="1"/>
  <c r="X79" i="6" s="1"/>
  <c r="Y79" i="6" s="1"/>
  <c r="U248" i="6"/>
  <c r="V248" i="6" s="1"/>
  <c r="W248" i="6" s="1"/>
  <c r="X248" i="6" s="1"/>
  <c r="Y248" i="6" s="1"/>
  <c r="U224" i="6"/>
  <c r="V224" i="6" s="1"/>
  <c r="W224" i="6" s="1"/>
  <c r="X224" i="6" s="1"/>
  <c r="Y224" i="6" s="1"/>
  <c r="O127" i="6"/>
  <c r="P127" i="6" s="1"/>
  <c r="Q127" i="6" s="1"/>
  <c r="R127" i="6" s="1"/>
  <c r="U127" i="6"/>
  <c r="V127" i="6" s="1"/>
  <c r="O278" i="6"/>
  <c r="P278" i="6" s="1"/>
  <c r="Q278" i="6" s="1"/>
  <c r="R278" i="6" s="1"/>
  <c r="U278" i="6"/>
  <c r="V278" i="6" s="1"/>
  <c r="W278" i="6" s="1"/>
  <c r="X278" i="6" s="1"/>
  <c r="Y278" i="6" s="1"/>
  <c r="U280" i="6"/>
  <c r="V280" i="6" s="1"/>
  <c r="W280" i="6" s="1"/>
  <c r="X280" i="6" s="1"/>
  <c r="Y280" i="6" s="1"/>
  <c r="U191" i="6"/>
  <c r="V191" i="6" s="1"/>
  <c r="W191" i="6" s="1"/>
  <c r="X191" i="6" s="1"/>
  <c r="Y191" i="6" s="1"/>
  <c r="U243" i="6"/>
  <c r="V243" i="6" s="1"/>
  <c r="U104" i="6"/>
  <c r="V104" i="6" s="1"/>
  <c r="W104" i="6" s="1"/>
  <c r="X104" i="6" s="1"/>
  <c r="Y104" i="6" s="1"/>
  <c r="U284" i="6"/>
  <c r="V284" i="6" s="1"/>
  <c r="U181" i="6"/>
  <c r="V181" i="6" s="1"/>
  <c r="U86" i="6"/>
  <c r="V86" i="6" s="1"/>
  <c r="W86" i="6" s="1"/>
  <c r="X86" i="6" s="1"/>
  <c r="Y86" i="6" s="1"/>
  <c r="U138" i="6"/>
  <c r="V138" i="6" s="1"/>
  <c r="W138" i="6" s="1"/>
  <c r="X138" i="6" s="1"/>
  <c r="Y138" i="6" s="1"/>
  <c r="U329" i="6"/>
  <c r="V329" i="6" s="1"/>
  <c r="U259" i="6"/>
  <c r="V259" i="6" s="1"/>
  <c r="U166" i="6"/>
  <c r="V166" i="6" s="1"/>
  <c r="U147" i="6"/>
  <c r="V147" i="6" s="1"/>
  <c r="U270" i="6"/>
  <c r="V270" i="6" s="1"/>
  <c r="U310" i="6"/>
  <c r="V310" i="6" s="1"/>
  <c r="U40" i="6"/>
  <c r="V40" i="6" s="1"/>
  <c r="W40" i="6" s="1"/>
  <c r="X40" i="6" s="1"/>
  <c r="Y40" i="6" s="1"/>
  <c r="U322" i="6"/>
  <c r="V322" i="6" s="1"/>
  <c r="W322" i="6" s="1"/>
  <c r="X322" i="6" s="1"/>
  <c r="Y322" i="6" s="1"/>
  <c r="U273" i="6"/>
  <c r="V273" i="6" s="1"/>
  <c r="W273" i="6" s="1"/>
  <c r="X273" i="6" s="1"/>
  <c r="Y273" i="6" s="1"/>
  <c r="U234" i="6"/>
  <c r="V234" i="6" s="1"/>
  <c r="W234" i="6" s="1"/>
  <c r="X234" i="6" s="1"/>
  <c r="Y234" i="6" s="1"/>
  <c r="U311" i="6"/>
  <c r="V311" i="6" s="1"/>
  <c r="W311" i="6" s="1"/>
  <c r="X311" i="6" s="1"/>
  <c r="Y311" i="6" s="1"/>
  <c r="U245" i="6"/>
  <c r="V245" i="6" s="1"/>
  <c r="W245" i="6" s="1"/>
  <c r="X245" i="6" s="1"/>
  <c r="Y245" i="6" s="1"/>
  <c r="U179" i="6"/>
  <c r="V179" i="6" s="1"/>
  <c r="W179" i="6" s="1"/>
  <c r="X179" i="6" s="1"/>
  <c r="Y179" i="6" s="1"/>
  <c r="U87" i="6"/>
  <c r="V87" i="6" s="1"/>
  <c r="W87" i="6" s="1"/>
  <c r="X87" i="6" s="1"/>
  <c r="Y87" i="6" s="1"/>
  <c r="U327" i="6"/>
  <c r="V327" i="6" s="1"/>
  <c r="W327" i="6" s="1"/>
  <c r="X327" i="6" s="1"/>
  <c r="Y327" i="6" s="1"/>
  <c r="U251" i="6"/>
  <c r="V251" i="6" s="1"/>
  <c r="W251" i="6" s="1"/>
  <c r="X251" i="6" s="1"/>
  <c r="Y251" i="6" s="1"/>
  <c r="U112" i="6"/>
  <c r="V112" i="6" s="1"/>
  <c r="W112" i="6" s="1"/>
  <c r="X112" i="6" s="1"/>
  <c r="Y112" i="6" s="1"/>
  <c r="U217" i="6"/>
  <c r="V217" i="6" s="1"/>
  <c r="W217" i="6" s="1"/>
  <c r="X217" i="6" s="1"/>
  <c r="Y217" i="6" s="1"/>
  <c r="U57" i="6"/>
  <c r="V57" i="6" s="1"/>
  <c r="W57" i="6" s="1"/>
  <c r="X57" i="6" s="1"/>
  <c r="Y57" i="6" s="1"/>
  <c r="U11" i="6"/>
  <c r="V11" i="6" s="1"/>
  <c r="W11" i="6" s="1"/>
  <c r="X11" i="6" s="1"/>
  <c r="Y11" i="6" s="1"/>
  <c r="U238" i="6"/>
  <c r="V238" i="6" s="1"/>
  <c r="W238" i="6" s="1"/>
  <c r="X238" i="6" s="1"/>
  <c r="Y238" i="6" s="1"/>
  <c r="U101" i="6"/>
  <c r="V101" i="6" s="1"/>
  <c r="W101" i="6" s="1"/>
  <c r="X101" i="6" s="1"/>
  <c r="Y101" i="6" s="1"/>
  <c r="U162" i="6"/>
  <c r="V162" i="6" s="1"/>
  <c r="W162" i="6" s="1"/>
  <c r="X162" i="6" s="1"/>
  <c r="Y162" i="6" s="1"/>
  <c r="U49" i="6"/>
  <c r="V49" i="6" s="1"/>
  <c r="W49" i="6" s="1"/>
  <c r="X49" i="6" s="1"/>
  <c r="Y49" i="6" s="1"/>
  <c r="U69" i="6"/>
  <c r="V69" i="6" s="1"/>
  <c r="W69" i="6" s="1"/>
  <c r="X69" i="6" s="1"/>
  <c r="Y69" i="6" s="1"/>
  <c r="U328" i="6"/>
  <c r="V328" i="6" s="1"/>
  <c r="W328" i="6" s="1"/>
  <c r="X328" i="6" s="1"/>
  <c r="Y328" i="6" s="1"/>
  <c r="U308" i="6"/>
  <c r="V308" i="6" s="1"/>
  <c r="W308" i="6" s="1"/>
  <c r="X308" i="6" s="1"/>
  <c r="Y308" i="6" s="1"/>
  <c r="U37" i="6"/>
  <c r="V37" i="6" s="1"/>
  <c r="U254" i="6"/>
  <c r="V254" i="6" s="1"/>
  <c r="W254" i="6" s="1"/>
  <c r="X254" i="6" s="1"/>
  <c r="Y254" i="6" s="1"/>
  <c r="U274" i="6"/>
  <c r="V274" i="6" s="1"/>
  <c r="W274" i="6" s="1"/>
  <c r="X274" i="6" s="1"/>
  <c r="Y274" i="6" s="1"/>
  <c r="U264" i="6"/>
  <c r="V264" i="6" s="1"/>
  <c r="W264" i="6" s="1"/>
  <c r="X264" i="6" s="1"/>
  <c r="Y264" i="6" s="1"/>
  <c r="U256" i="6"/>
  <c r="V256" i="6" s="1"/>
  <c r="W256" i="6" s="1"/>
  <c r="X256" i="6" s="1"/>
  <c r="Y256" i="6" s="1"/>
  <c r="U201" i="6"/>
  <c r="V201" i="6" s="1"/>
  <c r="W201" i="6" s="1"/>
  <c r="X201" i="6" s="1"/>
  <c r="Y201" i="6" s="1"/>
  <c r="U108" i="6"/>
  <c r="V108" i="6" s="1"/>
  <c r="W108" i="6" s="1"/>
  <c r="X108" i="6" s="1"/>
  <c r="Y108" i="6" s="1"/>
  <c r="U123" i="6"/>
  <c r="V123" i="6" s="1"/>
  <c r="W123" i="6" s="1"/>
  <c r="X123" i="6" s="1"/>
  <c r="Y123" i="6" s="1"/>
  <c r="O152" i="6"/>
  <c r="P152" i="6" s="1"/>
  <c r="Q152" i="6" s="1"/>
  <c r="R152" i="6" s="1"/>
  <c r="U152" i="6"/>
  <c r="V152" i="6" s="1"/>
  <c r="W152" i="6" s="1"/>
  <c r="X152" i="6" s="1"/>
  <c r="Y152" i="6" s="1"/>
  <c r="U45" i="6"/>
  <c r="V45" i="6" s="1"/>
  <c r="W45" i="6" s="1"/>
  <c r="X45" i="6" s="1"/>
  <c r="Y45" i="6" s="1"/>
  <c r="W171" i="6"/>
  <c r="X171" i="6" s="1"/>
  <c r="Y171" i="6" s="1"/>
  <c r="W15" i="6"/>
  <c r="X15" i="6" s="1"/>
  <c r="Y15" i="6" s="1"/>
  <c r="W53" i="6"/>
  <c r="X53" i="6" s="1"/>
  <c r="Y53" i="6" s="1"/>
  <c r="W158" i="6"/>
  <c r="X158" i="6" s="1"/>
  <c r="Y158" i="6" s="1"/>
  <c r="W106" i="6"/>
  <c r="X106" i="6" s="1"/>
  <c r="Y106" i="6" s="1"/>
  <c r="W65" i="6"/>
  <c r="X65" i="6" s="1"/>
  <c r="Y65" i="6" s="1"/>
  <c r="W175" i="6"/>
  <c r="X175" i="6" s="1"/>
  <c r="Y175" i="6" s="1"/>
  <c r="W279" i="6"/>
  <c r="X279" i="6" s="1"/>
  <c r="Y279" i="6" s="1"/>
  <c r="W155" i="6"/>
  <c r="X155" i="6" s="1"/>
  <c r="Y155" i="6" s="1"/>
  <c r="W136" i="6"/>
  <c r="X136" i="6" s="1"/>
  <c r="Y136" i="6" s="1"/>
  <c r="W150" i="6"/>
  <c r="X150" i="6" s="1"/>
  <c r="Y150" i="6" s="1"/>
  <c r="W177" i="6"/>
  <c r="X177" i="6" s="1"/>
  <c r="Y177" i="6" s="1"/>
  <c r="W258" i="6"/>
  <c r="X258" i="6" s="1"/>
  <c r="Y258" i="6" s="1"/>
  <c r="W23" i="6"/>
  <c r="X23" i="6" s="1"/>
  <c r="Y23" i="6" s="1"/>
  <c r="W324" i="6"/>
  <c r="X324" i="6" s="1"/>
  <c r="Y324" i="6" s="1"/>
  <c r="W119" i="6"/>
  <c r="X119" i="6" s="1"/>
  <c r="Y119" i="6" s="1"/>
  <c r="W174" i="6"/>
  <c r="X174" i="6" s="1"/>
  <c r="Y174" i="6" s="1"/>
  <c r="W9" i="6"/>
  <c r="X9" i="6" s="1"/>
  <c r="Y9" i="6" s="1"/>
  <c r="W214" i="6"/>
  <c r="X214" i="6" s="1"/>
  <c r="Y214" i="6" s="1"/>
  <c r="W76" i="6"/>
  <c r="X76" i="6" s="1"/>
  <c r="Y76" i="6" s="1"/>
  <c r="W111" i="6"/>
  <c r="X111" i="6" s="1"/>
  <c r="Y111" i="6" s="1"/>
  <c r="W113" i="6"/>
  <c r="X113" i="6" s="1"/>
  <c r="Y113" i="6" s="1"/>
  <c r="W194" i="6"/>
  <c r="X194" i="6" s="1"/>
  <c r="Y194" i="6" s="1"/>
  <c r="W228" i="6"/>
  <c r="X228" i="6" s="1"/>
  <c r="Y228" i="6" s="1"/>
  <c r="W8" i="6"/>
  <c r="X8" i="6" s="1"/>
  <c r="Y8" i="6" s="1"/>
  <c r="W313" i="6"/>
  <c r="X313" i="6" s="1"/>
  <c r="Y313" i="6" s="1"/>
  <c r="W139" i="6"/>
  <c r="X139" i="6" s="1"/>
  <c r="Y139" i="6" s="1"/>
  <c r="W102" i="6"/>
  <c r="X102" i="6" s="1"/>
  <c r="Y102" i="6" s="1"/>
  <c r="W326" i="6"/>
  <c r="X326" i="6" s="1"/>
  <c r="Y326" i="6" s="1"/>
  <c r="W42" i="6"/>
  <c r="X42" i="6" s="1"/>
  <c r="Y42" i="6" s="1"/>
  <c r="W276" i="6"/>
  <c r="X276" i="6" s="1"/>
  <c r="Y276" i="6" s="1"/>
  <c r="W22" i="6"/>
  <c r="X22" i="6" s="1"/>
  <c r="Y22" i="6" s="1"/>
  <c r="W315" i="6"/>
  <c r="X315" i="6" s="1"/>
  <c r="Y315" i="6" s="1"/>
  <c r="W120" i="6"/>
  <c r="X120" i="6" s="1"/>
  <c r="Y120" i="6" s="1"/>
  <c r="W167" i="6"/>
  <c r="X167" i="6" s="1"/>
  <c r="Y167" i="6" s="1"/>
  <c r="W325" i="6"/>
  <c r="X325" i="6" s="1"/>
  <c r="Y325" i="6" s="1"/>
  <c r="W293" i="6"/>
  <c r="X293" i="6" s="1"/>
  <c r="Y293" i="6" s="1"/>
  <c r="W209" i="6"/>
  <c r="X209" i="6" s="1"/>
  <c r="Y209" i="6" s="1"/>
  <c r="W259" i="6"/>
  <c r="X259" i="6" s="1"/>
  <c r="Y259" i="6" s="1"/>
  <c r="W61" i="6"/>
  <c r="X61" i="6" s="1"/>
  <c r="Y61" i="6" s="1"/>
  <c r="W183" i="6"/>
  <c r="X183" i="6" s="1"/>
  <c r="Y183" i="6" s="1"/>
  <c r="W180" i="6"/>
  <c r="X180" i="6" s="1"/>
  <c r="Y180" i="6" s="1"/>
  <c r="W13" i="6"/>
  <c r="X13" i="6" s="1"/>
  <c r="Y13" i="6" s="1"/>
  <c r="W262" i="6"/>
  <c r="X262" i="6" s="1"/>
  <c r="Y262" i="6" s="1"/>
  <c r="W143" i="6"/>
  <c r="X143" i="6" s="1"/>
  <c r="Y143" i="6" s="1"/>
  <c r="W182" i="6"/>
  <c r="X182" i="6" s="1"/>
  <c r="Y182" i="6" s="1"/>
  <c r="W133" i="6"/>
  <c r="X133" i="6" s="1"/>
  <c r="Y133" i="6" s="1"/>
  <c r="W304" i="6"/>
  <c r="X304" i="6" s="1"/>
  <c r="Y304" i="6" s="1"/>
  <c r="W117" i="6"/>
  <c r="X117" i="6" s="1"/>
  <c r="Y117" i="6" s="1"/>
  <c r="W63" i="6"/>
  <c r="X63" i="6" s="1"/>
  <c r="Y63" i="6" s="1"/>
  <c r="W126" i="6"/>
  <c r="X126" i="6" s="1"/>
  <c r="Y126" i="6" s="1"/>
  <c r="W34" i="6"/>
  <c r="X34" i="6" s="1"/>
  <c r="Y34" i="6" s="1"/>
  <c r="W95" i="6"/>
  <c r="X95" i="6" s="1"/>
  <c r="Y95" i="6" s="1"/>
  <c r="W169" i="6"/>
  <c r="X169" i="6" s="1"/>
  <c r="Y169" i="6" s="1"/>
  <c r="W185" i="6"/>
  <c r="X185" i="6" s="1"/>
  <c r="Y185" i="6" s="1"/>
  <c r="W205" i="6"/>
  <c r="X205" i="6" s="1"/>
  <c r="Y205" i="6" s="1"/>
  <c r="T20" i="2"/>
  <c r="T21" i="2" s="1"/>
  <c r="T22" i="2" s="1"/>
  <c r="T24" i="2" s="1"/>
  <c r="T25" i="2" s="1"/>
  <c r="W151" i="6"/>
  <c r="X151" i="6" s="1"/>
  <c r="Y151" i="6" s="1"/>
  <c r="W221" i="6"/>
  <c r="X221" i="6" s="1"/>
  <c r="Y221" i="6" s="1"/>
  <c r="W333" i="6"/>
  <c r="X333" i="6" s="1"/>
  <c r="Y333" i="6" s="1"/>
  <c r="W94" i="6"/>
  <c r="X94" i="6" s="1"/>
  <c r="Y94" i="6" s="1"/>
  <c r="W202" i="6"/>
  <c r="X202" i="6" s="1"/>
  <c r="Y202" i="6" s="1"/>
  <c r="W47" i="6"/>
  <c r="X47" i="6" s="1"/>
  <c r="Y47" i="6" s="1"/>
  <c r="W307" i="6"/>
  <c r="X307" i="6" s="1"/>
  <c r="Y307" i="6" s="1"/>
  <c r="W25" i="6"/>
  <c r="X25" i="6" s="1"/>
  <c r="Y25" i="6" s="1"/>
  <c r="W81" i="6"/>
  <c r="X81" i="6" s="1"/>
  <c r="Y81" i="6" s="1"/>
  <c r="W10" i="6"/>
  <c r="X10" i="6" s="1"/>
  <c r="Y10" i="6" s="1"/>
  <c r="W54" i="6"/>
  <c r="X54" i="6" s="1"/>
  <c r="Y54" i="6" s="1"/>
  <c r="W128" i="6"/>
  <c r="X128" i="6" s="1"/>
  <c r="Y128" i="6" s="1"/>
  <c r="W225" i="6"/>
  <c r="X225" i="6" s="1"/>
  <c r="Y225" i="6" s="1"/>
  <c r="W67" i="6"/>
  <c r="X67" i="6" s="1"/>
  <c r="Y67" i="6" s="1"/>
  <c r="W220" i="6"/>
  <c r="X220" i="6" s="1"/>
  <c r="Y220" i="6" s="1"/>
  <c r="W190" i="6"/>
  <c r="X190" i="6" s="1"/>
  <c r="Y190" i="6" s="1"/>
  <c r="W239" i="6"/>
  <c r="X239" i="6" s="1"/>
  <c r="Y239" i="6" s="1"/>
  <c r="W320" i="6"/>
  <c r="X320" i="6" s="1"/>
  <c r="Y320" i="6" s="1"/>
  <c r="W301" i="6"/>
  <c r="X301" i="6" s="1"/>
  <c r="Y301" i="6" s="1"/>
  <c r="W223" i="6"/>
  <c r="X223" i="6" s="1"/>
  <c r="Y223" i="6" s="1"/>
  <c r="W37" i="6"/>
  <c r="X37" i="6" s="1"/>
  <c r="Y37" i="6" s="1"/>
  <c r="W249" i="6"/>
  <c r="X249" i="6" s="1"/>
  <c r="Y249" i="6" s="1"/>
  <c r="W33" i="6"/>
  <c r="X33" i="6" s="1"/>
  <c r="Y33" i="6" s="1"/>
  <c r="W100" i="6"/>
  <c r="X100" i="6" s="1"/>
  <c r="Y100" i="6" s="1"/>
  <c r="W149" i="6"/>
  <c r="X149" i="6" s="1"/>
  <c r="Y149" i="6" s="1"/>
  <c r="W80" i="6"/>
  <c r="X80" i="6" s="1"/>
  <c r="Y80" i="6" s="1"/>
  <c r="W277" i="6"/>
  <c r="X277" i="6" s="1"/>
  <c r="Y277" i="6" s="1"/>
  <c r="W292" i="6"/>
  <c r="X292" i="6" s="1"/>
  <c r="Y292" i="6" s="1"/>
  <c r="W192" i="6"/>
  <c r="X192" i="6" s="1"/>
  <c r="Y192" i="6" s="1"/>
  <c r="W66" i="6"/>
  <c r="X66" i="6" s="1"/>
  <c r="Y66" i="6" s="1"/>
  <c r="W309" i="6"/>
  <c r="X309" i="6" s="1"/>
  <c r="Y309" i="6" s="1"/>
  <c r="W153" i="6"/>
  <c r="X153" i="6" s="1"/>
  <c r="Y153" i="6" s="1"/>
  <c r="W267" i="6"/>
  <c r="X267" i="6" s="1"/>
  <c r="Y267" i="6" s="1"/>
  <c r="W97" i="6"/>
  <c r="X97" i="6" s="1"/>
  <c r="Y97" i="6" s="1"/>
  <c r="W114" i="6"/>
  <c r="X114" i="6" s="1"/>
  <c r="Y114" i="6" s="1"/>
  <c r="W232" i="6"/>
  <c r="X232" i="6" s="1"/>
  <c r="Y232" i="6" s="1"/>
  <c r="W229" i="6"/>
  <c r="X229" i="6" s="1"/>
  <c r="Y229" i="6" s="1"/>
  <c r="W226" i="6"/>
  <c r="X226" i="6" s="1"/>
  <c r="Y226" i="6" s="1"/>
  <c r="W302" i="6"/>
  <c r="X302" i="6" s="1"/>
  <c r="Y302" i="6" s="1"/>
  <c r="W93" i="6"/>
  <c r="X93" i="6" s="1"/>
  <c r="Y93" i="6" s="1"/>
  <c r="W282" i="6"/>
  <c r="X282" i="6" s="1"/>
  <c r="Y282" i="6" s="1"/>
  <c r="W193" i="6"/>
  <c r="X193" i="6" s="1"/>
  <c r="Y193" i="6" s="1"/>
  <c r="W55" i="6"/>
  <c r="X55" i="6" s="1"/>
  <c r="Y55" i="6" s="1"/>
  <c r="W247" i="6"/>
  <c r="X247" i="6" s="1"/>
  <c r="Y247" i="6" s="1"/>
  <c r="W244" i="6"/>
  <c r="X244" i="6" s="1"/>
  <c r="Y244" i="6" s="1"/>
  <c r="W137" i="6"/>
  <c r="X137" i="6" s="1"/>
  <c r="Y137" i="6" s="1"/>
  <c r="W235" i="6"/>
  <c r="X235" i="6" s="1"/>
  <c r="Y235" i="6" s="1"/>
  <c r="W105" i="6"/>
  <c r="X105" i="6" s="1"/>
  <c r="Y105" i="6" s="1"/>
  <c r="W288" i="6"/>
  <c r="X288" i="6" s="1"/>
  <c r="Y288" i="6" s="1"/>
  <c r="W208" i="6"/>
  <c r="X208" i="6" s="1"/>
  <c r="Y208" i="6" s="1"/>
  <c r="W243" i="6"/>
  <c r="X243" i="6" s="1"/>
  <c r="Y243" i="6" s="1"/>
  <c r="W188" i="6"/>
  <c r="X188" i="6" s="1"/>
  <c r="Y188" i="6" s="1"/>
  <c r="W263" i="6"/>
  <c r="X263" i="6" s="1"/>
  <c r="Y263" i="6" s="1"/>
  <c r="W38" i="6"/>
  <c r="X38" i="6" s="1"/>
  <c r="Y38" i="6" s="1"/>
  <c r="W90" i="6"/>
  <c r="X90" i="6" s="1"/>
  <c r="Y90" i="6" s="1"/>
  <c r="W72" i="6"/>
  <c r="X72" i="6" s="1"/>
  <c r="Y72" i="6" s="1"/>
  <c r="W168" i="6"/>
  <c r="X168" i="6" s="1"/>
  <c r="Y168" i="6" s="1"/>
  <c r="W321" i="6"/>
  <c r="X321" i="6" s="1"/>
  <c r="Y321" i="6" s="1"/>
  <c r="W20" i="6"/>
  <c r="X20" i="6" s="1"/>
  <c r="Y20" i="6" s="1"/>
  <c r="W92" i="6"/>
  <c r="X92" i="6" s="1"/>
  <c r="Y92" i="6" s="1"/>
  <c r="W75" i="6"/>
  <c r="X75" i="6" s="1"/>
  <c r="Y75" i="6" s="1"/>
  <c r="W204" i="6"/>
  <c r="X204" i="6" s="1"/>
  <c r="Y204" i="6" s="1"/>
  <c r="W98" i="6"/>
  <c r="X98" i="6" s="1"/>
  <c r="Y98" i="6" s="1"/>
  <c r="W16" i="6"/>
  <c r="X16" i="6" s="1"/>
  <c r="Y16" i="6" s="1"/>
  <c r="W286" i="6"/>
  <c r="X286" i="6" s="1"/>
  <c r="Y286" i="6" s="1"/>
  <c r="W164" i="6"/>
  <c r="X164" i="6" s="1"/>
  <c r="Y164" i="6" s="1"/>
  <c r="W64" i="6"/>
  <c r="X64" i="6" s="1"/>
  <c r="Y64" i="6" s="1"/>
  <c r="W159" i="6"/>
  <c r="X159" i="6" s="1"/>
  <c r="Y159" i="6" s="1"/>
  <c r="W48" i="6"/>
  <c r="X48" i="6" s="1"/>
  <c r="Y48" i="6" s="1"/>
  <c r="W298" i="6"/>
  <c r="X298" i="6" s="1"/>
  <c r="Y298" i="6" s="1"/>
  <c r="W186" i="6"/>
  <c r="X186" i="6" s="1"/>
  <c r="Y186" i="6" s="1"/>
  <c r="U4" i="1"/>
  <c r="U5" i="1" s="1"/>
  <c r="U330" i="1" s="1"/>
  <c r="V330" i="1" s="1"/>
  <c r="W330" i="1" s="1"/>
  <c r="X330" i="1" s="1"/>
  <c r="Y330" i="1" s="1"/>
  <c r="N336" i="1"/>
  <c r="O96" i="1"/>
  <c r="P96" i="1" s="1"/>
  <c r="Q96" i="1" s="1"/>
  <c r="R96" i="1" s="1"/>
  <c r="H18" i="2"/>
  <c r="H20" i="2" s="1"/>
  <c r="H21" i="2" s="1"/>
  <c r="H22" i="2" s="1"/>
  <c r="H24" i="2" s="1"/>
  <c r="H25" i="2" s="1"/>
  <c r="W39" i="6"/>
  <c r="X39" i="6" s="1"/>
  <c r="Y39" i="6" s="1"/>
  <c r="W316" i="6"/>
  <c r="X316" i="6" s="1"/>
  <c r="Y316" i="6" s="1"/>
  <c r="W43" i="6"/>
  <c r="X43" i="6" s="1"/>
  <c r="Y43" i="6" s="1"/>
  <c r="W141" i="6"/>
  <c r="X141" i="6" s="1"/>
  <c r="Y141" i="6" s="1"/>
  <c r="W44" i="6"/>
  <c r="X44" i="6" s="1"/>
  <c r="Y44" i="6" s="1"/>
  <c r="W163" i="6"/>
  <c r="X163" i="6" s="1"/>
  <c r="Y163" i="6" s="1"/>
  <c r="W281" i="6"/>
  <c r="X281" i="6" s="1"/>
  <c r="Y281" i="6" s="1"/>
  <c r="W166" i="6"/>
  <c r="X166" i="6" s="1"/>
  <c r="Y166" i="6" s="1"/>
  <c r="W147" i="6"/>
  <c r="X147" i="6" s="1"/>
  <c r="Y147" i="6" s="1"/>
  <c r="W310" i="6"/>
  <c r="X310" i="6" s="1"/>
  <c r="Y310" i="6" s="1"/>
  <c r="O97" i="4"/>
  <c r="P97" i="4" s="1"/>
  <c r="Q97" i="4" s="1"/>
  <c r="R97" i="4" s="1"/>
  <c r="O201" i="4"/>
  <c r="P201" i="4" s="1"/>
  <c r="Q201" i="4" s="1"/>
  <c r="R201" i="4" s="1"/>
  <c r="O12" i="4"/>
  <c r="P12" i="4" s="1"/>
  <c r="Q12" i="4" s="1"/>
  <c r="R12" i="4" s="1"/>
  <c r="O80" i="4"/>
  <c r="P80" i="4" s="1"/>
  <c r="Q80" i="4" s="1"/>
  <c r="R80" i="4" s="1"/>
  <c r="O326" i="4"/>
  <c r="P326" i="4" s="1"/>
  <c r="Q326" i="4" s="1"/>
  <c r="R326" i="4" s="1"/>
  <c r="O208" i="4"/>
  <c r="P208" i="4" s="1"/>
  <c r="Q208" i="4" s="1"/>
  <c r="R208" i="4" s="1"/>
  <c r="O176" i="4"/>
  <c r="P176" i="4" s="1"/>
  <c r="Q176" i="4" s="1"/>
  <c r="R176" i="4" s="1"/>
  <c r="O89" i="5"/>
  <c r="P89" i="5" s="1"/>
  <c r="Q89" i="5" s="1"/>
  <c r="R89" i="5" s="1"/>
  <c r="O24" i="5"/>
  <c r="P24" i="5" s="1"/>
  <c r="Q24" i="5" s="1"/>
  <c r="R24" i="5" s="1"/>
  <c r="O60" i="5"/>
  <c r="P60" i="5" s="1"/>
  <c r="Q60" i="5" s="1"/>
  <c r="R60" i="5" s="1"/>
  <c r="O147" i="5"/>
  <c r="P147" i="5" s="1"/>
  <c r="Q147" i="5" s="1"/>
  <c r="R147" i="5" s="1"/>
  <c r="O161" i="5"/>
  <c r="P161" i="5" s="1"/>
  <c r="Q161" i="5" s="1"/>
  <c r="R161" i="5" s="1"/>
  <c r="O261" i="5"/>
  <c r="P261" i="5" s="1"/>
  <c r="Q261" i="5" s="1"/>
  <c r="R261" i="5" s="1"/>
  <c r="O205" i="5"/>
  <c r="P205" i="5" s="1"/>
  <c r="Q205" i="5" s="1"/>
  <c r="R205" i="5" s="1"/>
  <c r="O49" i="5"/>
  <c r="P49" i="5" s="1"/>
  <c r="Q49" i="5" s="1"/>
  <c r="R49" i="5" s="1"/>
  <c r="O62" i="5"/>
  <c r="P62" i="5" s="1"/>
  <c r="Q62" i="5" s="1"/>
  <c r="R62" i="5" s="1"/>
  <c r="O27" i="4"/>
  <c r="P27" i="4" s="1"/>
  <c r="Q27" i="4" s="1"/>
  <c r="R27" i="4" s="1"/>
  <c r="O192" i="4"/>
  <c r="P192" i="4" s="1"/>
  <c r="Q192" i="4" s="1"/>
  <c r="R192" i="4" s="1"/>
  <c r="O191" i="4"/>
  <c r="P191" i="4" s="1"/>
  <c r="Q191" i="4" s="1"/>
  <c r="R191" i="4" s="1"/>
  <c r="O133" i="4"/>
  <c r="P133" i="4" s="1"/>
  <c r="Q133" i="4" s="1"/>
  <c r="R133" i="4" s="1"/>
  <c r="O237" i="4"/>
  <c r="P237" i="4" s="1"/>
  <c r="Q237" i="4" s="1"/>
  <c r="R237" i="4" s="1"/>
  <c r="O71" i="4"/>
  <c r="P71" i="4" s="1"/>
  <c r="Q71" i="4" s="1"/>
  <c r="R71" i="4" s="1"/>
  <c r="O228" i="4"/>
  <c r="P228" i="4" s="1"/>
  <c r="Q228" i="4" s="1"/>
  <c r="R228" i="4" s="1"/>
  <c r="O326" i="5"/>
  <c r="P326" i="5" s="1"/>
  <c r="Q326" i="5" s="1"/>
  <c r="R326" i="5" s="1"/>
  <c r="O221" i="5"/>
  <c r="P221" i="5" s="1"/>
  <c r="Q221" i="5" s="1"/>
  <c r="R221" i="5" s="1"/>
  <c r="O48" i="5"/>
  <c r="P48" i="5" s="1"/>
  <c r="Q48" i="5" s="1"/>
  <c r="R48" i="5" s="1"/>
  <c r="O260" i="5"/>
  <c r="P260" i="5" s="1"/>
  <c r="Q260" i="5" s="1"/>
  <c r="R260" i="5" s="1"/>
  <c r="O112" i="5"/>
  <c r="P112" i="5" s="1"/>
  <c r="Q112" i="5" s="1"/>
  <c r="R112" i="5" s="1"/>
  <c r="O332" i="5"/>
  <c r="P332" i="5" s="1"/>
  <c r="Q332" i="5" s="1"/>
  <c r="R332" i="5" s="1"/>
  <c r="O309" i="5"/>
  <c r="P309" i="5" s="1"/>
  <c r="Q309" i="5" s="1"/>
  <c r="R309" i="5" s="1"/>
  <c r="O91" i="5"/>
  <c r="P91" i="5" s="1"/>
  <c r="Q91" i="5" s="1"/>
  <c r="R91" i="5" s="1"/>
  <c r="O58" i="5"/>
  <c r="P58" i="5" s="1"/>
  <c r="Q58" i="5" s="1"/>
  <c r="R58" i="5" s="1"/>
  <c r="O129" i="5"/>
  <c r="P129" i="5" s="1"/>
  <c r="Q129" i="5" s="1"/>
  <c r="R129" i="5" s="1"/>
  <c r="O219" i="5"/>
  <c r="P219" i="5" s="1"/>
  <c r="Q219" i="5" s="1"/>
  <c r="R219" i="5" s="1"/>
  <c r="O277" i="5"/>
  <c r="P277" i="5" s="1"/>
  <c r="Q277" i="5" s="1"/>
  <c r="R277" i="5" s="1"/>
  <c r="O308" i="5"/>
  <c r="P308" i="5" s="1"/>
  <c r="Q308" i="5" s="1"/>
  <c r="R308" i="5" s="1"/>
  <c r="O30" i="5"/>
  <c r="P30" i="5" s="1"/>
  <c r="Q30" i="5" s="1"/>
  <c r="R30" i="5" s="1"/>
  <c r="W240" i="6"/>
  <c r="X240" i="6" s="1"/>
  <c r="Y240" i="6" s="1"/>
  <c r="W272" i="6"/>
  <c r="X272" i="6" s="1"/>
  <c r="Y272" i="6" s="1"/>
  <c r="W265" i="6"/>
  <c r="X265" i="6" s="1"/>
  <c r="Y265" i="6" s="1"/>
  <c r="W132" i="6"/>
  <c r="X132" i="6" s="1"/>
  <c r="Y132" i="6" s="1"/>
  <c r="W275" i="6"/>
  <c r="X275" i="6" s="1"/>
  <c r="Y275" i="6" s="1"/>
  <c r="O321" i="4"/>
  <c r="P321" i="4" s="1"/>
  <c r="Q321" i="4" s="1"/>
  <c r="R321" i="4" s="1"/>
  <c r="O238" i="4"/>
  <c r="P238" i="4" s="1"/>
  <c r="Q238" i="4" s="1"/>
  <c r="R238" i="4" s="1"/>
  <c r="O278" i="4"/>
  <c r="P278" i="4" s="1"/>
  <c r="Q278" i="4" s="1"/>
  <c r="R278" i="4" s="1"/>
  <c r="O252" i="4"/>
  <c r="P252" i="4" s="1"/>
  <c r="Q252" i="4" s="1"/>
  <c r="R252" i="4" s="1"/>
  <c r="O125" i="4"/>
  <c r="P125" i="4" s="1"/>
  <c r="Q125" i="4" s="1"/>
  <c r="R125" i="4" s="1"/>
  <c r="O226" i="4"/>
  <c r="P226" i="4" s="1"/>
  <c r="Q226" i="4" s="1"/>
  <c r="R226" i="4" s="1"/>
  <c r="O60" i="4"/>
  <c r="P60" i="4" s="1"/>
  <c r="Q60" i="4" s="1"/>
  <c r="R60" i="4" s="1"/>
  <c r="O78" i="4"/>
  <c r="P78" i="4" s="1"/>
  <c r="Q78" i="4" s="1"/>
  <c r="R78" i="4" s="1"/>
  <c r="O294" i="4"/>
  <c r="P294" i="4" s="1"/>
  <c r="Q294" i="4" s="1"/>
  <c r="R294" i="4" s="1"/>
  <c r="O164" i="4"/>
  <c r="P164" i="4" s="1"/>
  <c r="Q164" i="4" s="1"/>
  <c r="R164" i="4" s="1"/>
  <c r="O235" i="4"/>
  <c r="P235" i="4" s="1"/>
  <c r="Q235" i="4" s="1"/>
  <c r="R235" i="4" s="1"/>
  <c r="O170" i="4"/>
  <c r="P170" i="4" s="1"/>
  <c r="Q170" i="4" s="1"/>
  <c r="R170" i="4" s="1"/>
  <c r="O137" i="4"/>
  <c r="P137" i="4" s="1"/>
  <c r="Q137" i="4" s="1"/>
  <c r="R137" i="4" s="1"/>
  <c r="O129" i="4"/>
  <c r="P129" i="4" s="1"/>
  <c r="Q129" i="4" s="1"/>
  <c r="R129" i="4" s="1"/>
  <c r="O117" i="4"/>
  <c r="P117" i="4" s="1"/>
  <c r="Q117" i="4" s="1"/>
  <c r="R117" i="4" s="1"/>
  <c r="O267" i="4"/>
  <c r="P267" i="4" s="1"/>
  <c r="Q267" i="4" s="1"/>
  <c r="R267" i="4" s="1"/>
  <c r="O266" i="4"/>
  <c r="P266" i="4" s="1"/>
  <c r="Q266" i="4" s="1"/>
  <c r="R266" i="4" s="1"/>
  <c r="O111" i="4"/>
  <c r="P111" i="4" s="1"/>
  <c r="Q111" i="4" s="1"/>
  <c r="R111" i="4" s="1"/>
  <c r="O51" i="4"/>
  <c r="P51" i="4" s="1"/>
  <c r="Q51" i="4" s="1"/>
  <c r="R51" i="4" s="1"/>
  <c r="O180" i="4"/>
  <c r="P180" i="4" s="1"/>
  <c r="Q180" i="4" s="1"/>
  <c r="R180" i="4" s="1"/>
  <c r="O296" i="4"/>
  <c r="P296" i="4" s="1"/>
  <c r="Q296" i="4" s="1"/>
  <c r="R296" i="4" s="1"/>
  <c r="O72" i="4"/>
  <c r="P72" i="4" s="1"/>
  <c r="Q72" i="4" s="1"/>
  <c r="R72" i="4" s="1"/>
  <c r="O270" i="4"/>
  <c r="P270" i="4" s="1"/>
  <c r="Q270" i="4" s="1"/>
  <c r="R270" i="4" s="1"/>
  <c r="O184" i="4"/>
  <c r="P184" i="4" s="1"/>
  <c r="Q184" i="4" s="1"/>
  <c r="R184" i="4" s="1"/>
  <c r="O143" i="4"/>
  <c r="P143" i="4" s="1"/>
  <c r="Q143" i="4" s="1"/>
  <c r="R143" i="4" s="1"/>
  <c r="O185" i="4"/>
  <c r="P185" i="4" s="1"/>
  <c r="Q185" i="4" s="1"/>
  <c r="R185" i="4" s="1"/>
  <c r="O114" i="4"/>
  <c r="P114" i="4" s="1"/>
  <c r="Q114" i="4" s="1"/>
  <c r="R114" i="4" s="1"/>
  <c r="O273" i="4"/>
  <c r="P273" i="4" s="1"/>
  <c r="Q273" i="4" s="1"/>
  <c r="R273" i="4" s="1"/>
  <c r="O16" i="4"/>
  <c r="P16" i="4" s="1"/>
  <c r="Q16" i="4" s="1"/>
  <c r="R16" i="4" s="1"/>
  <c r="O62" i="4"/>
  <c r="P62" i="4" s="1"/>
  <c r="Q62" i="4" s="1"/>
  <c r="R62" i="4" s="1"/>
  <c r="O88" i="4"/>
  <c r="P88" i="4" s="1"/>
  <c r="Q88" i="4" s="1"/>
  <c r="R88" i="4" s="1"/>
  <c r="O310" i="4"/>
  <c r="P310" i="4" s="1"/>
  <c r="Q310" i="4" s="1"/>
  <c r="R310" i="4" s="1"/>
  <c r="O14" i="4"/>
  <c r="P14" i="4" s="1"/>
  <c r="Q14" i="4" s="1"/>
  <c r="R14" i="4" s="1"/>
  <c r="O195" i="4"/>
  <c r="P195" i="4" s="1"/>
  <c r="Q195" i="4" s="1"/>
  <c r="R195" i="4" s="1"/>
  <c r="O9" i="4"/>
  <c r="P9" i="4" s="1"/>
  <c r="Q9" i="4" s="1"/>
  <c r="R9" i="4" s="1"/>
  <c r="O59" i="5"/>
  <c r="P59" i="5" s="1"/>
  <c r="Q59" i="5" s="1"/>
  <c r="R59" i="5" s="1"/>
  <c r="O74" i="5"/>
  <c r="P74" i="5" s="1"/>
  <c r="Q74" i="5" s="1"/>
  <c r="R74" i="5" s="1"/>
  <c r="O149" i="5"/>
  <c r="P149" i="5" s="1"/>
  <c r="Q149" i="5" s="1"/>
  <c r="R149" i="5" s="1"/>
  <c r="O266" i="5"/>
  <c r="P266" i="5" s="1"/>
  <c r="Q266" i="5" s="1"/>
  <c r="R266" i="5" s="1"/>
  <c r="O164" i="5"/>
  <c r="P164" i="5" s="1"/>
  <c r="Q164" i="5" s="1"/>
  <c r="R164" i="5" s="1"/>
  <c r="O202" i="5"/>
  <c r="P202" i="5" s="1"/>
  <c r="Q202" i="5" s="1"/>
  <c r="R202" i="5" s="1"/>
  <c r="O192" i="5"/>
  <c r="P192" i="5" s="1"/>
  <c r="Q192" i="5" s="1"/>
  <c r="R192" i="5" s="1"/>
  <c r="O286" i="5"/>
  <c r="P286" i="5" s="1"/>
  <c r="Q286" i="5" s="1"/>
  <c r="R286" i="5" s="1"/>
  <c r="O279" i="5"/>
  <c r="P279" i="5" s="1"/>
  <c r="Q279" i="5" s="1"/>
  <c r="R279" i="5" s="1"/>
  <c r="O150" i="5"/>
  <c r="P150" i="5" s="1"/>
  <c r="Q150" i="5" s="1"/>
  <c r="R150" i="5" s="1"/>
  <c r="O72" i="5"/>
  <c r="P72" i="5" s="1"/>
  <c r="Q72" i="5" s="1"/>
  <c r="R72" i="5" s="1"/>
  <c r="O83" i="5"/>
  <c r="P83" i="5" s="1"/>
  <c r="Q83" i="5" s="1"/>
  <c r="R83" i="5" s="1"/>
  <c r="O301" i="5"/>
  <c r="P301" i="5" s="1"/>
  <c r="Q301" i="5" s="1"/>
  <c r="R301" i="5" s="1"/>
  <c r="O304" i="5"/>
  <c r="P304" i="5" s="1"/>
  <c r="Q304" i="5" s="1"/>
  <c r="R304" i="5" s="1"/>
  <c r="O110" i="5"/>
  <c r="P110" i="5" s="1"/>
  <c r="Q110" i="5" s="1"/>
  <c r="R110" i="5" s="1"/>
  <c r="O228" i="5"/>
  <c r="P228" i="5" s="1"/>
  <c r="Q228" i="5" s="1"/>
  <c r="R228" i="5" s="1"/>
  <c r="O270" i="5"/>
  <c r="P270" i="5" s="1"/>
  <c r="Q270" i="5" s="1"/>
  <c r="R270" i="5" s="1"/>
  <c r="O320" i="5"/>
  <c r="P320" i="5" s="1"/>
  <c r="Q320" i="5" s="1"/>
  <c r="R320" i="5" s="1"/>
  <c r="O267" i="5"/>
  <c r="P267" i="5" s="1"/>
  <c r="Q267" i="5" s="1"/>
  <c r="R267" i="5" s="1"/>
  <c r="O80" i="5"/>
  <c r="P80" i="5" s="1"/>
  <c r="Q80" i="5" s="1"/>
  <c r="R80" i="5" s="1"/>
  <c r="O86" i="5"/>
  <c r="P86" i="5" s="1"/>
  <c r="Q86" i="5" s="1"/>
  <c r="R86" i="5" s="1"/>
  <c r="O11" i="5"/>
  <c r="P11" i="5" s="1"/>
  <c r="Q11" i="5" s="1"/>
  <c r="R11" i="5" s="1"/>
  <c r="O167" i="5"/>
  <c r="P167" i="5" s="1"/>
  <c r="Q167" i="5" s="1"/>
  <c r="R167" i="5" s="1"/>
  <c r="O71" i="5"/>
  <c r="P71" i="5" s="1"/>
  <c r="Q71" i="5" s="1"/>
  <c r="R71" i="5" s="1"/>
  <c r="O189" i="5"/>
  <c r="P189" i="5" s="1"/>
  <c r="Q189" i="5" s="1"/>
  <c r="R189" i="5" s="1"/>
  <c r="O136" i="5"/>
  <c r="P136" i="5" s="1"/>
  <c r="Q136" i="5" s="1"/>
  <c r="R136" i="5" s="1"/>
  <c r="O169" i="5"/>
  <c r="P169" i="5" s="1"/>
  <c r="Q169" i="5" s="1"/>
  <c r="R169" i="5" s="1"/>
  <c r="O165" i="5"/>
  <c r="P165" i="5" s="1"/>
  <c r="Q165" i="5" s="1"/>
  <c r="R165" i="5" s="1"/>
  <c r="O10" i="5"/>
  <c r="P10" i="5" s="1"/>
  <c r="Q10" i="5" s="1"/>
  <c r="R10" i="5" s="1"/>
  <c r="O29" i="5"/>
  <c r="P29" i="5" s="1"/>
  <c r="Q29" i="5" s="1"/>
  <c r="R29" i="5" s="1"/>
  <c r="O137" i="5"/>
  <c r="P137" i="5" s="1"/>
  <c r="Q137" i="5" s="1"/>
  <c r="R137" i="5" s="1"/>
  <c r="O181" i="5"/>
  <c r="P181" i="5" s="1"/>
  <c r="Q181" i="5" s="1"/>
  <c r="R181" i="5" s="1"/>
  <c r="O65" i="5"/>
  <c r="P65" i="5" s="1"/>
  <c r="Q65" i="5" s="1"/>
  <c r="R65" i="5" s="1"/>
  <c r="O272" i="5"/>
  <c r="P272" i="5" s="1"/>
  <c r="Q272" i="5" s="1"/>
  <c r="R272" i="5" s="1"/>
  <c r="O321" i="5"/>
  <c r="P321" i="5" s="1"/>
  <c r="Q321" i="5" s="1"/>
  <c r="R321" i="5" s="1"/>
  <c r="O212" i="5"/>
  <c r="P212" i="5" s="1"/>
  <c r="Q212" i="5" s="1"/>
  <c r="R212" i="5" s="1"/>
  <c r="O187" i="5"/>
  <c r="P187" i="5" s="1"/>
  <c r="Q187" i="5" s="1"/>
  <c r="R187" i="5" s="1"/>
  <c r="O288" i="5"/>
  <c r="P288" i="5" s="1"/>
  <c r="Q288" i="5" s="1"/>
  <c r="R288" i="5" s="1"/>
  <c r="O160" i="5"/>
  <c r="P160" i="5" s="1"/>
  <c r="Q160" i="5" s="1"/>
  <c r="R160" i="5" s="1"/>
  <c r="O206" i="5"/>
  <c r="P206" i="5" s="1"/>
  <c r="Q206" i="5" s="1"/>
  <c r="R206" i="5" s="1"/>
  <c r="O22" i="5"/>
  <c r="P22" i="5" s="1"/>
  <c r="Q22" i="5" s="1"/>
  <c r="R22" i="5" s="1"/>
  <c r="O147" i="4"/>
  <c r="O308" i="4"/>
  <c r="P308" i="4" s="1"/>
  <c r="Q308" i="4" s="1"/>
  <c r="R308" i="4" s="1"/>
  <c r="O207" i="4"/>
  <c r="P207" i="4" s="1"/>
  <c r="Q207" i="4" s="1"/>
  <c r="R207" i="4" s="1"/>
  <c r="O151" i="4"/>
  <c r="P151" i="4" s="1"/>
  <c r="Q151" i="4" s="1"/>
  <c r="R151" i="4" s="1"/>
  <c r="O144" i="4"/>
  <c r="P144" i="4" s="1"/>
  <c r="Q144" i="4" s="1"/>
  <c r="R144" i="4" s="1"/>
  <c r="O98" i="4"/>
  <c r="P98" i="4" s="1"/>
  <c r="Q98" i="4" s="1"/>
  <c r="R98" i="4" s="1"/>
  <c r="O85" i="4"/>
  <c r="P85" i="4" s="1"/>
  <c r="Q85" i="4" s="1"/>
  <c r="R85" i="4" s="1"/>
  <c r="O143" i="5"/>
  <c r="P143" i="5" s="1"/>
  <c r="Q143" i="5" s="1"/>
  <c r="R143" i="5" s="1"/>
  <c r="O174" i="5"/>
  <c r="P174" i="5" s="1"/>
  <c r="Q174" i="5" s="1"/>
  <c r="R174" i="5" s="1"/>
  <c r="O77" i="5"/>
  <c r="P77" i="5" s="1"/>
  <c r="Q77" i="5" s="1"/>
  <c r="R77" i="5" s="1"/>
  <c r="O42" i="5"/>
  <c r="P42" i="5" s="1"/>
  <c r="Q42" i="5" s="1"/>
  <c r="R42" i="5" s="1"/>
  <c r="O229" i="5"/>
  <c r="P229" i="5" s="1"/>
  <c r="Q229" i="5" s="1"/>
  <c r="R229" i="5" s="1"/>
  <c r="O47" i="5"/>
  <c r="P47" i="5" s="1"/>
  <c r="Q47" i="5" s="1"/>
  <c r="R47" i="5" s="1"/>
  <c r="O26" i="5"/>
  <c r="P26" i="5" s="1"/>
  <c r="Q26" i="5" s="1"/>
  <c r="R26" i="5" s="1"/>
  <c r="O172" i="4"/>
  <c r="P172" i="4" s="1"/>
  <c r="Q172" i="4" s="1"/>
  <c r="R172" i="4" s="1"/>
  <c r="O197" i="4"/>
  <c r="P197" i="4" s="1"/>
  <c r="Q197" i="4" s="1"/>
  <c r="R197" i="4" s="1"/>
  <c r="O198" i="4"/>
  <c r="P198" i="4" s="1"/>
  <c r="Q198" i="4" s="1"/>
  <c r="R198" i="4" s="1"/>
  <c r="O39" i="4"/>
  <c r="P39" i="4" s="1"/>
  <c r="Q39" i="4" s="1"/>
  <c r="R39" i="4" s="1"/>
  <c r="O20" i="4"/>
  <c r="P20" i="4" s="1"/>
  <c r="Q20" i="4" s="1"/>
  <c r="R20" i="4" s="1"/>
  <c r="O193" i="4"/>
  <c r="P193" i="4" s="1"/>
  <c r="Q193" i="4" s="1"/>
  <c r="R193" i="4" s="1"/>
  <c r="O311" i="5"/>
  <c r="P311" i="5" s="1"/>
  <c r="Q311" i="5" s="1"/>
  <c r="R311" i="5" s="1"/>
  <c r="O134" i="5"/>
  <c r="P134" i="5" s="1"/>
  <c r="Q134" i="5" s="1"/>
  <c r="R134" i="5" s="1"/>
  <c r="O179" i="5"/>
  <c r="P179" i="5" s="1"/>
  <c r="Q179" i="5" s="1"/>
  <c r="R179" i="5" s="1"/>
  <c r="O207" i="5"/>
  <c r="P207" i="5" s="1"/>
  <c r="Q207" i="5" s="1"/>
  <c r="R207" i="5" s="1"/>
  <c r="O311" i="4"/>
  <c r="P311" i="4" s="1"/>
  <c r="Q311" i="4" s="1"/>
  <c r="R311" i="4" s="1"/>
  <c r="O260" i="4"/>
  <c r="P260" i="4" s="1"/>
  <c r="Q260" i="4" s="1"/>
  <c r="R260" i="4" s="1"/>
  <c r="O30" i="4"/>
  <c r="P30" i="4" s="1"/>
  <c r="Q30" i="4" s="1"/>
  <c r="R30" i="4" s="1"/>
  <c r="O268" i="4"/>
  <c r="P268" i="4" s="1"/>
  <c r="Q268" i="4" s="1"/>
  <c r="R268" i="4" s="1"/>
  <c r="O166" i="4"/>
  <c r="P166" i="4" s="1"/>
  <c r="Q166" i="4" s="1"/>
  <c r="R166" i="4" s="1"/>
  <c r="O163" i="4"/>
  <c r="P163" i="4" s="1"/>
  <c r="Q163" i="4" s="1"/>
  <c r="R163" i="4" s="1"/>
  <c r="O222" i="4"/>
  <c r="P222" i="4" s="1"/>
  <c r="Q222" i="4" s="1"/>
  <c r="R222" i="4" s="1"/>
  <c r="O256" i="4"/>
  <c r="P256" i="4" s="1"/>
  <c r="Q256" i="4" s="1"/>
  <c r="R256" i="4" s="1"/>
  <c r="O107" i="4"/>
  <c r="P107" i="4" s="1"/>
  <c r="Q107" i="4" s="1"/>
  <c r="R107" i="4" s="1"/>
  <c r="O307" i="4"/>
  <c r="P307" i="4" s="1"/>
  <c r="Q307" i="4" s="1"/>
  <c r="R307" i="4" s="1"/>
  <c r="O64" i="4"/>
  <c r="P64" i="4" s="1"/>
  <c r="Q64" i="4" s="1"/>
  <c r="R64" i="4" s="1"/>
  <c r="O234" i="4"/>
  <c r="P234" i="4" s="1"/>
  <c r="Q234" i="4" s="1"/>
  <c r="R234" i="4" s="1"/>
  <c r="O79" i="4"/>
  <c r="P79" i="4" s="1"/>
  <c r="Q79" i="4" s="1"/>
  <c r="R79" i="4" s="1"/>
  <c r="O183" i="4"/>
  <c r="P183" i="4" s="1"/>
  <c r="Q183" i="4" s="1"/>
  <c r="R183" i="4" s="1"/>
  <c r="O150" i="4"/>
  <c r="P150" i="4" s="1"/>
  <c r="Q150" i="4" s="1"/>
  <c r="R150" i="4" s="1"/>
  <c r="O205" i="4"/>
  <c r="P205" i="4" s="1"/>
  <c r="Q205" i="4" s="1"/>
  <c r="R205" i="4" s="1"/>
  <c r="O123" i="4"/>
  <c r="P123" i="4" s="1"/>
  <c r="Q123" i="4" s="1"/>
  <c r="R123" i="4" s="1"/>
  <c r="O31" i="4"/>
  <c r="P31" i="4" s="1"/>
  <c r="Q31" i="4" s="1"/>
  <c r="R31" i="4" s="1"/>
  <c r="O10" i="4"/>
  <c r="P10" i="4" s="1"/>
  <c r="Q10" i="4" s="1"/>
  <c r="R10" i="4" s="1"/>
  <c r="O199" i="4"/>
  <c r="P199" i="4" s="1"/>
  <c r="Q199" i="4" s="1"/>
  <c r="R199" i="4" s="1"/>
  <c r="O276" i="4"/>
  <c r="P276" i="4" s="1"/>
  <c r="Q276" i="4" s="1"/>
  <c r="R276" i="4" s="1"/>
  <c r="O61" i="4"/>
  <c r="P61" i="4" s="1"/>
  <c r="Q61" i="4" s="1"/>
  <c r="R61" i="4" s="1"/>
  <c r="O318" i="4"/>
  <c r="P318" i="4" s="1"/>
  <c r="Q318" i="4" s="1"/>
  <c r="R318" i="4" s="1"/>
  <c r="O281" i="4"/>
  <c r="P281" i="4" s="1"/>
  <c r="Q281" i="4" s="1"/>
  <c r="R281" i="4" s="1"/>
  <c r="O63" i="4"/>
  <c r="P63" i="4" s="1"/>
  <c r="Q63" i="4" s="1"/>
  <c r="R63" i="4" s="1"/>
  <c r="O104" i="4"/>
  <c r="P104" i="4" s="1"/>
  <c r="Q104" i="4" s="1"/>
  <c r="R104" i="4" s="1"/>
  <c r="O288" i="4"/>
  <c r="P288" i="4" s="1"/>
  <c r="Q288" i="4" s="1"/>
  <c r="R288" i="4" s="1"/>
  <c r="O258" i="4"/>
  <c r="P258" i="4" s="1"/>
  <c r="Q258" i="4" s="1"/>
  <c r="R258" i="4" s="1"/>
  <c r="O44" i="4"/>
  <c r="P44" i="4" s="1"/>
  <c r="Q44" i="4" s="1"/>
  <c r="R44" i="4" s="1"/>
  <c r="O304" i="4"/>
  <c r="P304" i="4" s="1"/>
  <c r="Q304" i="4" s="1"/>
  <c r="R304" i="4" s="1"/>
  <c r="O40" i="4"/>
  <c r="P40" i="4" s="1"/>
  <c r="Q40" i="4" s="1"/>
  <c r="R40" i="4" s="1"/>
  <c r="O330" i="4"/>
  <c r="P330" i="4" s="1"/>
  <c r="Q330" i="4" s="1"/>
  <c r="R330" i="4" s="1"/>
  <c r="O312" i="4"/>
  <c r="P312" i="4" s="1"/>
  <c r="Q312" i="4" s="1"/>
  <c r="R312" i="4" s="1"/>
  <c r="O155" i="4"/>
  <c r="P155" i="4" s="1"/>
  <c r="Q155" i="4" s="1"/>
  <c r="R155" i="4" s="1"/>
  <c r="O242" i="4"/>
  <c r="P242" i="4" s="1"/>
  <c r="Q242" i="4" s="1"/>
  <c r="R242" i="4" s="1"/>
  <c r="O248" i="5"/>
  <c r="P248" i="5" s="1"/>
  <c r="Q248" i="5" s="1"/>
  <c r="R248" i="5" s="1"/>
  <c r="O239" i="5"/>
  <c r="P239" i="5" s="1"/>
  <c r="Q239" i="5" s="1"/>
  <c r="R239" i="5" s="1"/>
  <c r="O57" i="5"/>
  <c r="P57" i="5" s="1"/>
  <c r="Q57" i="5" s="1"/>
  <c r="R57" i="5" s="1"/>
  <c r="O327" i="5"/>
  <c r="P327" i="5" s="1"/>
  <c r="Q327" i="5" s="1"/>
  <c r="R327" i="5" s="1"/>
  <c r="O176" i="5"/>
  <c r="P176" i="5" s="1"/>
  <c r="Q176" i="5" s="1"/>
  <c r="R176" i="5" s="1"/>
  <c r="O285" i="5"/>
  <c r="P285" i="5" s="1"/>
  <c r="Q285" i="5" s="1"/>
  <c r="R285" i="5" s="1"/>
  <c r="O235" i="5"/>
  <c r="P235" i="5" s="1"/>
  <c r="Q235" i="5" s="1"/>
  <c r="R235" i="5" s="1"/>
  <c r="O183" i="5"/>
  <c r="P183" i="5" s="1"/>
  <c r="Q183" i="5" s="1"/>
  <c r="R183" i="5" s="1"/>
  <c r="O177" i="5"/>
  <c r="P177" i="5" s="1"/>
  <c r="Q177" i="5" s="1"/>
  <c r="R177" i="5" s="1"/>
  <c r="O222" i="5"/>
  <c r="P222" i="5" s="1"/>
  <c r="Q222" i="5" s="1"/>
  <c r="R222" i="5" s="1"/>
  <c r="O231" i="5"/>
  <c r="P231" i="5" s="1"/>
  <c r="Q231" i="5" s="1"/>
  <c r="R231" i="5" s="1"/>
  <c r="O184" i="5"/>
  <c r="P184" i="5" s="1"/>
  <c r="Q184" i="5" s="1"/>
  <c r="R184" i="5" s="1"/>
  <c r="O113" i="5"/>
  <c r="P113" i="5" s="1"/>
  <c r="Q113" i="5" s="1"/>
  <c r="R113" i="5" s="1"/>
  <c r="O302" i="5"/>
  <c r="P302" i="5" s="1"/>
  <c r="Q302" i="5" s="1"/>
  <c r="R302" i="5" s="1"/>
  <c r="O292" i="5"/>
  <c r="P292" i="5" s="1"/>
  <c r="Q292" i="5" s="1"/>
  <c r="R292" i="5" s="1"/>
  <c r="O175" i="5"/>
  <c r="P175" i="5" s="1"/>
  <c r="Q175" i="5" s="1"/>
  <c r="R175" i="5" s="1"/>
  <c r="O54" i="5"/>
  <c r="P54" i="5" s="1"/>
  <c r="Q54" i="5" s="1"/>
  <c r="R54" i="5" s="1"/>
  <c r="O303" i="5"/>
  <c r="P303" i="5" s="1"/>
  <c r="Q303" i="5" s="1"/>
  <c r="R303" i="5" s="1"/>
  <c r="O318" i="5"/>
  <c r="P318" i="5" s="1"/>
  <c r="Q318" i="5" s="1"/>
  <c r="R318" i="5" s="1"/>
  <c r="O13" i="5"/>
  <c r="P13" i="5" s="1"/>
  <c r="Q13" i="5" s="1"/>
  <c r="R13" i="5" s="1"/>
  <c r="O226" i="5"/>
  <c r="P226" i="5" s="1"/>
  <c r="Q226" i="5" s="1"/>
  <c r="R226" i="5" s="1"/>
  <c r="O217" i="5"/>
  <c r="P217" i="5" s="1"/>
  <c r="Q217" i="5" s="1"/>
  <c r="R217" i="5" s="1"/>
  <c r="O79" i="5"/>
  <c r="P79" i="5" s="1"/>
  <c r="Q79" i="5" s="1"/>
  <c r="R79" i="5" s="1"/>
  <c r="O166" i="5"/>
  <c r="P166" i="5" s="1"/>
  <c r="Q166" i="5" s="1"/>
  <c r="R166" i="5" s="1"/>
  <c r="O211" i="5"/>
  <c r="P211" i="5" s="1"/>
  <c r="Q211" i="5" s="1"/>
  <c r="R211" i="5" s="1"/>
  <c r="O278" i="5"/>
  <c r="P278" i="5" s="1"/>
  <c r="Q278" i="5" s="1"/>
  <c r="R278" i="5" s="1"/>
  <c r="O35" i="5"/>
  <c r="P35" i="5" s="1"/>
  <c r="Q35" i="5" s="1"/>
  <c r="R35" i="5" s="1"/>
  <c r="O198" i="5"/>
  <c r="P198" i="5" s="1"/>
  <c r="Q198" i="5" s="1"/>
  <c r="R198" i="5" s="1"/>
  <c r="O108" i="5"/>
  <c r="P108" i="5" s="1"/>
  <c r="Q108" i="5" s="1"/>
  <c r="R108" i="5" s="1"/>
  <c r="O185" i="5"/>
  <c r="P185" i="5" s="1"/>
  <c r="Q185" i="5" s="1"/>
  <c r="R185" i="5" s="1"/>
  <c r="O168" i="5"/>
  <c r="P168" i="5" s="1"/>
  <c r="Q168" i="5" s="1"/>
  <c r="R168" i="5" s="1"/>
  <c r="O294" i="5"/>
  <c r="P294" i="5" s="1"/>
  <c r="Q294" i="5" s="1"/>
  <c r="R294" i="5" s="1"/>
  <c r="O180" i="5"/>
  <c r="P180" i="5" s="1"/>
  <c r="Q180" i="5" s="1"/>
  <c r="R180" i="5" s="1"/>
  <c r="O19" i="5"/>
  <c r="P19" i="5" s="1"/>
  <c r="Q19" i="5" s="1"/>
  <c r="R19" i="5" s="1"/>
  <c r="O21" i="5"/>
  <c r="P21" i="5" s="1"/>
  <c r="Q21" i="5" s="1"/>
  <c r="R21" i="5" s="1"/>
  <c r="O230" i="5"/>
  <c r="P230" i="5" s="1"/>
  <c r="Q230" i="5" s="1"/>
  <c r="R230" i="5" s="1"/>
  <c r="O141" i="5"/>
  <c r="P141" i="5" s="1"/>
  <c r="Q141" i="5" s="1"/>
  <c r="R141" i="5" s="1"/>
  <c r="O38" i="5"/>
  <c r="P38" i="5" s="1"/>
  <c r="Q38" i="5" s="1"/>
  <c r="R38" i="5" s="1"/>
  <c r="O246" i="5"/>
  <c r="P246" i="5" s="1"/>
  <c r="Q246" i="5" s="1"/>
  <c r="R246" i="5" s="1"/>
  <c r="O225" i="5"/>
  <c r="P225" i="5" s="1"/>
  <c r="Q225" i="5" s="1"/>
  <c r="R225" i="5" s="1"/>
  <c r="O233" i="4"/>
  <c r="P233" i="4" s="1"/>
  <c r="Q233" i="4" s="1"/>
  <c r="R233" i="4" s="1"/>
  <c r="O100" i="4"/>
  <c r="P100" i="4" s="1"/>
  <c r="Q100" i="4" s="1"/>
  <c r="R100" i="4" s="1"/>
  <c r="O94" i="4"/>
  <c r="P94" i="4" s="1"/>
  <c r="Q94" i="4" s="1"/>
  <c r="R94" i="4" s="1"/>
  <c r="O165" i="4"/>
  <c r="P165" i="4" s="1"/>
  <c r="Q165" i="4" s="1"/>
  <c r="R165" i="4" s="1"/>
  <c r="O252" i="5"/>
  <c r="P252" i="5" s="1"/>
  <c r="Q252" i="5" s="1"/>
  <c r="R252" i="5" s="1"/>
  <c r="O55" i="5"/>
  <c r="P55" i="5" s="1"/>
  <c r="Q55" i="5" s="1"/>
  <c r="R55" i="5" s="1"/>
  <c r="O99" i="5"/>
  <c r="P99" i="5" s="1"/>
  <c r="Q99" i="5" s="1"/>
  <c r="R99" i="5" s="1"/>
  <c r="O56" i="5"/>
  <c r="P56" i="5" s="1"/>
  <c r="Q56" i="5" s="1"/>
  <c r="R56" i="5" s="1"/>
  <c r="O162" i="5"/>
  <c r="P162" i="5" s="1"/>
  <c r="Q162" i="5" s="1"/>
  <c r="R162" i="5" s="1"/>
  <c r="O310" i="5"/>
  <c r="P310" i="5" s="1"/>
  <c r="Q310" i="5" s="1"/>
  <c r="R310" i="5" s="1"/>
  <c r="O307" i="5"/>
  <c r="P307" i="5" s="1"/>
  <c r="Q307" i="5" s="1"/>
  <c r="R307" i="5" s="1"/>
  <c r="O96" i="5"/>
  <c r="P96" i="5" s="1"/>
  <c r="Q96" i="5" s="1"/>
  <c r="R96" i="5" s="1"/>
  <c r="P18" i="2"/>
  <c r="P20" i="2" s="1"/>
  <c r="P21" i="2" s="1"/>
  <c r="P22" i="2" s="1"/>
  <c r="P24" i="2" s="1"/>
  <c r="P25" i="2" s="1"/>
  <c r="O110" i="4"/>
  <c r="P110" i="4" s="1"/>
  <c r="Q110" i="4" s="1"/>
  <c r="R110" i="4" s="1"/>
  <c r="O190" i="4"/>
  <c r="P190" i="4" s="1"/>
  <c r="Q190" i="4" s="1"/>
  <c r="R190" i="4" s="1"/>
  <c r="O120" i="4"/>
  <c r="P120" i="4" s="1"/>
  <c r="Q120" i="4" s="1"/>
  <c r="R120" i="4" s="1"/>
  <c r="O236" i="4"/>
  <c r="P236" i="4" s="1"/>
  <c r="Q236" i="4" s="1"/>
  <c r="R236" i="4" s="1"/>
  <c r="O53" i="4"/>
  <c r="P53" i="4" s="1"/>
  <c r="Q53" i="4" s="1"/>
  <c r="R53" i="4" s="1"/>
  <c r="O189" i="4"/>
  <c r="P189" i="4" s="1"/>
  <c r="Q189" i="4" s="1"/>
  <c r="R189" i="4" s="1"/>
  <c r="O83" i="4"/>
  <c r="P83" i="4" s="1"/>
  <c r="Q83" i="4" s="1"/>
  <c r="R83" i="4" s="1"/>
  <c r="O242" i="5"/>
  <c r="P242" i="5" s="1"/>
  <c r="Q242" i="5" s="1"/>
  <c r="R242" i="5" s="1"/>
  <c r="O293" i="5"/>
  <c r="P293" i="5" s="1"/>
  <c r="Q293" i="5" s="1"/>
  <c r="R293" i="5" s="1"/>
  <c r="O283" i="5"/>
  <c r="P283" i="5" s="1"/>
  <c r="Q283" i="5" s="1"/>
  <c r="R283" i="5" s="1"/>
  <c r="O63" i="5"/>
  <c r="P63" i="5" s="1"/>
  <c r="Q63" i="5" s="1"/>
  <c r="R63" i="5" s="1"/>
  <c r="O78" i="5"/>
  <c r="P78" i="5" s="1"/>
  <c r="Q78" i="5" s="1"/>
  <c r="R78" i="5" s="1"/>
  <c r="O12" i="5"/>
  <c r="P12" i="5" s="1"/>
  <c r="Q12" i="5" s="1"/>
  <c r="R12" i="5" s="1"/>
  <c r="O264" i="5"/>
  <c r="P264" i="5" s="1"/>
  <c r="Q264" i="5" s="1"/>
  <c r="R264" i="5" s="1"/>
  <c r="O139" i="5"/>
  <c r="P139" i="5" s="1"/>
  <c r="Q139" i="5" s="1"/>
  <c r="R139" i="5" s="1"/>
  <c r="O281" i="5"/>
  <c r="P281" i="5" s="1"/>
  <c r="Q281" i="5" s="1"/>
  <c r="R281" i="5" s="1"/>
  <c r="O305" i="5"/>
  <c r="P305" i="5" s="1"/>
  <c r="Q305" i="5" s="1"/>
  <c r="R305" i="5" s="1"/>
  <c r="O118" i="5"/>
  <c r="P118" i="5" s="1"/>
  <c r="Q118" i="5" s="1"/>
  <c r="R118" i="5" s="1"/>
  <c r="O247" i="5"/>
  <c r="P247" i="5" s="1"/>
  <c r="Q247" i="5" s="1"/>
  <c r="R247" i="5" s="1"/>
  <c r="O8" i="5"/>
  <c r="W294" i="6"/>
  <c r="X294" i="6" s="1"/>
  <c r="Y294" i="6" s="1"/>
  <c r="W51" i="6"/>
  <c r="X51" i="6" s="1"/>
  <c r="Y51" i="6" s="1"/>
  <c r="W125" i="6"/>
  <c r="X125" i="6" s="1"/>
  <c r="Y125" i="6" s="1"/>
  <c r="W172" i="6"/>
  <c r="X172" i="6" s="1"/>
  <c r="Y172" i="6" s="1"/>
  <c r="O204" i="4"/>
  <c r="P204" i="4" s="1"/>
  <c r="Q204" i="4" s="1"/>
  <c r="R204" i="4" s="1"/>
  <c r="O290" i="4"/>
  <c r="P290" i="4" s="1"/>
  <c r="Q290" i="4" s="1"/>
  <c r="R290" i="4" s="1"/>
  <c r="O187" i="4"/>
  <c r="P187" i="4" s="1"/>
  <c r="Q187" i="4" s="1"/>
  <c r="R187" i="4" s="1"/>
  <c r="O232" i="4"/>
  <c r="P232" i="4" s="1"/>
  <c r="Q232" i="4" s="1"/>
  <c r="R232" i="4" s="1"/>
  <c r="O216" i="4"/>
  <c r="P216" i="4" s="1"/>
  <c r="Q216" i="4" s="1"/>
  <c r="R216" i="4" s="1"/>
  <c r="O210" i="4"/>
  <c r="P210" i="4" s="1"/>
  <c r="Q210" i="4" s="1"/>
  <c r="R210" i="4" s="1"/>
  <c r="O289" i="4"/>
  <c r="P289" i="4" s="1"/>
  <c r="Q289" i="4" s="1"/>
  <c r="R289" i="4" s="1"/>
  <c r="O132" i="4"/>
  <c r="P132" i="4" s="1"/>
  <c r="Q132" i="4" s="1"/>
  <c r="R132" i="4" s="1"/>
  <c r="O43" i="4"/>
  <c r="P43" i="4" s="1"/>
  <c r="Q43" i="4" s="1"/>
  <c r="R43" i="4" s="1"/>
  <c r="O37" i="4"/>
  <c r="P37" i="4" s="1"/>
  <c r="Q37" i="4" s="1"/>
  <c r="R37" i="4" s="1"/>
  <c r="O95" i="4"/>
  <c r="P95" i="4" s="1"/>
  <c r="Q95" i="4" s="1"/>
  <c r="R95" i="4" s="1"/>
  <c r="O38" i="4"/>
  <c r="P38" i="4" s="1"/>
  <c r="Q38" i="4" s="1"/>
  <c r="R38" i="4" s="1"/>
  <c r="O22" i="4"/>
  <c r="P22" i="4" s="1"/>
  <c r="Q22" i="4" s="1"/>
  <c r="R22" i="4" s="1"/>
  <c r="O327" i="4"/>
  <c r="P327" i="4" s="1"/>
  <c r="Q327" i="4" s="1"/>
  <c r="R327" i="4" s="1"/>
  <c r="O41" i="4"/>
  <c r="P41" i="4" s="1"/>
  <c r="Q41" i="4" s="1"/>
  <c r="R41" i="4" s="1"/>
  <c r="O15" i="4"/>
  <c r="P15" i="4" s="1"/>
  <c r="Q15" i="4" s="1"/>
  <c r="R15" i="4" s="1"/>
  <c r="O295" i="4"/>
  <c r="P295" i="4" s="1"/>
  <c r="Q295" i="4" s="1"/>
  <c r="R295" i="4" s="1"/>
  <c r="O108" i="4"/>
  <c r="P108" i="4" s="1"/>
  <c r="Q108" i="4" s="1"/>
  <c r="R108" i="4" s="1"/>
  <c r="O214" i="4"/>
  <c r="P214" i="4" s="1"/>
  <c r="Q214" i="4" s="1"/>
  <c r="R214" i="4" s="1"/>
  <c r="O154" i="4"/>
  <c r="P154" i="4" s="1"/>
  <c r="Q154" i="4" s="1"/>
  <c r="R154" i="4" s="1"/>
  <c r="O287" i="4"/>
  <c r="P287" i="4" s="1"/>
  <c r="Q287" i="4" s="1"/>
  <c r="R287" i="4" s="1"/>
  <c r="O297" i="4"/>
  <c r="P297" i="4" s="1"/>
  <c r="Q297" i="4" s="1"/>
  <c r="R297" i="4" s="1"/>
  <c r="O13" i="4"/>
  <c r="P13" i="4" s="1"/>
  <c r="Q13" i="4" s="1"/>
  <c r="R13" i="4" s="1"/>
  <c r="O271" i="4"/>
  <c r="P271" i="4" s="1"/>
  <c r="Q271" i="4" s="1"/>
  <c r="R271" i="4" s="1"/>
  <c r="O25" i="4"/>
  <c r="P25" i="4" s="1"/>
  <c r="Q25" i="4" s="1"/>
  <c r="R25" i="4" s="1"/>
  <c r="O255" i="4"/>
  <c r="P255" i="4" s="1"/>
  <c r="Q255" i="4" s="1"/>
  <c r="R255" i="4" s="1"/>
  <c r="O136" i="4"/>
  <c r="P136" i="4" s="1"/>
  <c r="Q136" i="4" s="1"/>
  <c r="R136" i="4" s="1"/>
  <c r="O153" i="4"/>
  <c r="P153" i="4" s="1"/>
  <c r="Q153" i="4" s="1"/>
  <c r="R153" i="4" s="1"/>
  <c r="O200" i="4"/>
  <c r="P200" i="4" s="1"/>
  <c r="Q200" i="4" s="1"/>
  <c r="R200" i="4" s="1"/>
  <c r="O11" i="4"/>
  <c r="P11" i="4" s="1"/>
  <c r="Q11" i="4" s="1"/>
  <c r="R11" i="4" s="1"/>
  <c r="O246" i="4"/>
  <c r="P246" i="4" s="1"/>
  <c r="Q246" i="4" s="1"/>
  <c r="R246" i="4" s="1"/>
  <c r="O121" i="4"/>
  <c r="P121" i="4" s="1"/>
  <c r="Q121" i="4" s="1"/>
  <c r="R121" i="4" s="1"/>
  <c r="O56" i="4"/>
  <c r="P56" i="4" s="1"/>
  <c r="Q56" i="4" s="1"/>
  <c r="R56" i="4" s="1"/>
  <c r="O220" i="4"/>
  <c r="P220" i="4" s="1"/>
  <c r="Q220" i="4" s="1"/>
  <c r="R220" i="4" s="1"/>
  <c r="O299" i="4"/>
  <c r="P299" i="4" s="1"/>
  <c r="Q299" i="4" s="1"/>
  <c r="R299" i="4" s="1"/>
  <c r="O182" i="5"/>
  <c r="P182" i="5" s="1"/>
  <c r="Q182" i="5" s="1"/>
  <c r="R182" i="5" s="1"/>
  <c r="O170" i="5"/>
  <c r="P170" i="5" s="1"/>
  <c r="Q170" i="5" s="1"/>
  <c r="R170" i="5" s="1"/>
  <c r="O100" i="5"/>
  <c r="P100" i="5" s="1"/>
  <c r="Q100" i="5" s="1"/>
  <c r="R100" i="5" s="1"/>
  <c r="O190" i="5"/>
  <c r="P190" i="5" s="1"/>
  <c r="Q190" i="5" s="1"/>
  <c r="R190" i="5" s="1"/>
  <c r="O322" i="5"/>
  <c r="P322" i="5" s="1"/>
  <c r="Q322" i="5" s="1"/>
  <c r="R322" i="5" s="1"/>
  <c r="O210" i="5"/>
  <c r="P210" i="5" s="1"/>
  <c r="Q210" i="5" s="1"/>
  <c r="R210" i="5" s="1"/>
  <c r="O240" i="5"/>
  <c r="P240" i="5" s="1"/>
  <c r="Q240" i="5" s="1"/>
  <c r="R240" i="5" s="1"/>
  <c r="O191" i="5"/>
  <c r="P191" i="5" s="1"/>
  <c r="Q191" i="5" s="1"/>
  <c r="R191" i="5" s="1"/>
  <c r="O284" i="5"/>
  <c r="P284" i="5" s="1"/>
  <c r="Q284" i="5" s="1"/>
  <c r="R284" i="5" s="1"/>
  <c r="O156" i="5"/>
  <c r="P156" i="5" s="1"/>
  <c r="Q156" i="5" s="1"/>
  <c r="R156" i="5" s="1"/>
  <c r="O328" i="5"/>
  <c r="P328" i="5" s="1"/>
  <c r="Q328" i="5" s="1"/>
  <c r="R328" i="5" s="1"/>
  <c r="O163" i="5"/>
  <c r="P163" i="5" s="1"/>
  <c r="Q163" i="5" s="1"/>
  <c r="R163" i="5" s="1"/>
  <c r="O186" i="5"/>
  <c r="P186" i="5" s="1"/>
  <c r="Q186" i="5" s="1"/>
  <c r="R186" i="5" s="1"/>
  <c r="O76" i="5"/>
  <c r="P76" i="5" s="1"/>
  <c r="Q76" i="5" s="1"/>
  <c r="R76" i="5" s="1"/>
  <c r="O95" i="5"/>
  <c r="P95" i="5" s="1"/>
  <c r="Q95" i="5" s="1"/>
  <c r="R95" i="5" s="1"/>
  <c r="O133" i="5"/>
  <c r="P133" i="5" s="1"/>
  <c r="Q133" i="5" s="1"/>
  <c r="R133" i="5" s="1"/>
  <c r="O101" i="5"/>
  <c r="P101" i="5" s="1"/>
  <c r="Q101" i="5" s="1"/>
  <c r="R101" i="5" s="1"/>
  <c r="O319" i="5"/>
  <c r="P319" i="5" s="1"/>
  <c r="Q319" i="5" s="1"/>
  <c r="R319" i="5" s="1"/>
  <c r="O46" i="5"/>
  <c r="P46" i="5" s="1"/>
  <c r="Q46" i="5" s="1"/>
  <c r="R46" i="5" s="1"/>
  <c r="O203" i="5"/>
  <c r="P203" i="5" s="1"/>
  <c r="Q203" i="5" s="1"/>
  <c r="R203" i="5" s="1"/>
  <c r="O209" i="5"/>
  <c r="P209" i="5" s="1"/>
  <c r="Q209" i="5" s="1"/>
  <c r="R209" i="5" s="1"/>
  <c r="O25" i="5"/>
  <c r="P25" i="5" s="1"/>
  <c r="Q25" i="5" s="1"/>
  <c r="R25" i="5" s="1"/>
  <c r="O158" i="5"/>
  <c r="P158" i="5" s="1"/>
  <c r="Q158" i="5" s="1"/>
  <c r="R158" i="5" s="1"/>
  <c r="O263" i="5"/>
  <c r="P263" i="5" s="1"/>
  <c r="Q263" i="5" s="1"/>
  <c r="R263" i="5" s="1"/>
  <c r="O114" i="5"/>
  <c r="P114" i="5" s="1"/>
  <c r="Q114" i="5" s="1"/>
  <c r="R114" i="5" s="1"/>
  <c r="O268" i="5"/>
  <c r="P268" i="5" s="1"/>
  <c r="Q268" i="5" s="1"/>
  <c r="R268" i="5" s="1"/>
  <c r="O236" i="5"/>
  <c r="P236" i="5" s="1"/>
  <c r="Q236" i="5" s="1"/>
  <c r="R236" i="5" s="1"/>
  <c r="O280" i="5"/>
  <c r="P280" i="5" s="1"/>
  <c r="Q280" i="5" s="1"/>
  <c r="R280" i="5" s="1"/>
  <c r="O298" i="5"/>
  <c r="P298" i="5" s="1"/>
  <c r="Q298" i="5" s="1"/>
  <c r="R298" i="5" s="1"/>
  <c r="O253" i="5"/>
  <c r="P253" i="5" s="1"/>
  <c r="Q253" i="5" s="1"/>
  <c r="R253" i="5" s="1"/>
  <c r="O123" i="5"/>
  <c r="P123" i="5" s="1"/>
  <c r="Q123" i="5" s="1"/>
  <c r="R123" i="5" s="1"/>
  <c r="O223" i="5"/>
  <c r="P223" i="5" s="1"/>
  <c r="Q223" i="5" s="1"/>
  <c r="R223" i="5" s="1"/>
  <c r="O52" i="5"/>
  <c r="P52" i="5" s="1"/>
  <c r="Q52" i="5" s="1"/>
  <c r="R52" i="5" s="1"/>
  <c r="O18" i="5"/>
  <c r="P18" i="5" s="1"/>
  <c r="Q18" i="5" s="1"/>
  <c r="R18" i="5" s="1"/>
  <c r="O250" i="5"/>
  <c r="P250" i="5" s="1"/>
  <c r="Q250" i="5" s="1"/>
  <c r="R250" i="5" s="1"/>
  <c r="O196" i="5"/>
  <c r="P196" i="5" s="1"/>
  <c r="Q196" i="5" s="1"/>
  <c r="R196" i="5" s="1"/>
  <c r="O312" i="5"/>
  <c r="P312" i="5" s="1"/>
  <c r="Q312" i="5" s="1"/>
  <c r="R312" i="5" s="1"/>
  <c r="O171" i="5"/>
  <c r="P171" i="5" s="1"/>
  <c r="Q171" i="5" s="1"/>
  <c r="R171" i="5" s="1"/>
  <c r="O66" i="5"/>
  <c r="P66" i="5" s="1"/>
  <c r="Q66" i="5" s="1"/>
  <c r="R66" i="5" s="1"/>
  <c r="O50" i="5"/>
  <c r="P50" i="5" s="1"/>
  <c r="Q50" i="5" s="1"/>
  <c r="R50" i="5" s="1"/>
  <c r="O269" i="5"/>
  <c r="P269" i="5" s="1"/>
  <c r="Q269" i="5" s="1"/>
  <c r="R269" i="5" s="1"/>
  <c r="O36" i="4"/>
  <c r="P36" i="4" s="1"/>
  <c r="Q36" i="4" s="1"/>
  <c r="R36" i="4" s="1"/>
  <c r="O169" i="4"/>
  <c r="P169" i="4" s="1"/>
  <c r="Q169" i="4" s="1"/>
  <c r="R169" i="4" s="1"/>
  <c r="O126" i="4"/>
  <c r="P126" i="4" s="1"/>
  <c r="Q126" i="4" s="1"/>
  <c r="R126" i="4" s="1"/>
  <c r="O282" i="4"/>
  <c r="P282" i="4" s="1"/>
  <c r="Q282" i="4" s="1"/>
  <c r="R282" i="4" s="1"/>
  <c r="O49" i="4"/>
  <c r="P49" i="4" s="1"/>
  <c r="Q49" i="4" s="1"/>
  <c r="R49" i="4" s="1"/>
  <c r="O67" i="5"/>
  <c r="P67" i="5" s="1"/>
  <c r="Q67" i="5" s="1"/>
  <c r="R67" i="5" s="1"/>
  <c r="O224" i="5"/>
  <c r="P224" i="5" s="1"/>
  <c r="Q224" i="5" s="1"/>
  <c r="R224" i="5" s="1"/>
  <c r="O200" i="5"/>
  <c r="P200" i="5" s="1"/>
  <c r="Q200" i="5" s="1"/>
  <c r="R200" i="5" s="1"/>
  <c r="O216" i="5"/>
  <c r="P216" i="5" s="1"/>
  <c r="Q216" i="5" s="1"/>
  <c r="R216" i="5" s="1"/>
  <c r="W241" i="6"/>
  <c r="X241" i="6" s="1"/>
  <c r="Y241" i="6" s="1"/>
  <c r="O138" i="4"/>
  <c r="P138" i="4" s="1"/>
  <c r="Q138" i="4" s="1"/>
  <c r="R138" i="4" s="1"/>
  <c r="O24" i="4"/>
  <c r="P24" i="4" s="1"/>
  <c r="Q24" i="4" s="1"/>
  <c r="R24" i="4" s="1"/>
  <c r="O230" i="4"/>
  <c r="P230" i="4" s="1"/>
  <c r="Q230" i="4" s="1"/>
  <c r="R230" i="4" s="1"/>
  <c r="O76" i="4"/>
  <c r="P76" i="4" s="1"/>
  <c r="Q76" i="4" s="1"/>
  <c r="R76" i="4" s="1"/>
  <c r="O291" i="4"/>
  <c r="P291" i="4" s="1"/>
  <c r="Q291" i="4" s="1"/>
  <c r="R291" i="4" s="1"/>
  <c r="O315" i="4"/>
  <c r="P315" i="4" s="1"/>
  <c r="Q315" i="4" s="1"/>
  <c r="R315" i="4" s="1"/>
  <c r="O29" i="4"/>
  <c r="P29" i="4" s="1"/>
  <c r="Q29" i="4" s="1"/>
  <c r="R29" i="4" s="1"/>
  <c r="O247" i="4"/>
  <c r="P247" i="4" s="1"/>
  <c r="Q247" i="4" s="1"/>
  <c r="R247" i="4" s="1"/>
  <c r="O167" i="4"/>
  <c r="P167" i="4" s="1"/>
  <c r="Q167" i="4" s="1"/>
  <c r="R167" i="4" s="1"/>
  <c r="O219" i="4"/>
  <c r="P219" i="4" s="1"/>
  <c r="Q219" i="4" s="1"/>
  <c r="R219" i="4" s="1"/>
  <c r="O217" i="4"/>
  <c r="P217" i="4" s="1"/>
  <c r="Q217" i="4" s="1"/>
  <c r="R217" i="4" s="1"/>
  <c r="O90" i="4"/>
  <c r="P90" i="4" s="1"/>
  <c r="Q90" i="4" s="1"/>
  <c r="R90" i="4" s="1"/>
  <c r="O141" i="4"/>
  <c r="P141" i="4" s="1"/>
  <c r="Q141" i="4" s="1"/>
  <c r="R141" i="4" s="1"/>
  <c r="O257" i="4"/>
  <c r="P257" i="4" s="1"/>
  <c r="Q257" i="4" s="1"/>
  <c r="R257" i="4" s="1"/>
  <c r="O325" i="4"/>
  <c r="P325" i="4" s="1"/>
  <c r="Q325" i="4" s="1"/>
  <c r="R325" i="4" s="1"/>
  <c r="O203" i="4"/>
  <c r="P203" i="4" s="1"/>
  <c r="Q203" i="4" s="1"/>
  <c r="R203" i="4" s="1"/>
  <c r="O293" i="4"/>
  <c r="P293" i="4" s="1"/>
  <c r="Q293" i="4" s="1"/>
  <c r="R293" i="4" s="1"/>
  <c r="O269" i="4"/>
  <c r="P269" i="4" s="1"/>
  <c r="Q269" i="4" s="1"/>
  <c r="R269" i="4" s="1"/>
  <c r="O152" i="4"/>
  <c r="P152" i="4" s="1"/>
  <c r="Q152" i="4" s="1"/>
  <c r="R152" i="4" s="1"/>
  <c r="O264" i="4"/>
  <c r="P264" i="4" s="1"/>
  <c r="Q264" i="4" s="1"/>
  <c r="R264" i="4" s="1"/>
  <c r="O105" i="4"/>
  <c r="P105" i="4" s="1"/>
  <c r="Q105" i="4" s="1"/>
  <c r="R105" i="4" s="1"/>
  <c r="O209" i="4"/>
  <c r="P209" i="4" s="1"/>
  <c r="Q209" i="4" s="1"/>
  <c r="R209" i="4" s="1"/>
  <c r="O272" i="4"/>
  <c r="P272" i="4" s="1"/>
  <c r="Q272" i="4" s="1"/>
  <c r="R272" i="4" s="1"/>
  <c r="O224" i="4"/>
  <c r="P224" i="4" s="1"/>
  <c r="Q224" i="4" s="1"/>
  <c r="R224" i="4" s="1"/>
  <c r="O130" i="4"/>
  <c r="P130" i="4" s="1"/>
  <c r="Q130" i="4" s="1"/>
  <c r="R130" i="4" s="1"/>
  <c r="O109" i="4"/>
  <c r="P109" i="4" s="1"/>
  <c r="Q109" i="4" s="1"/>
  <c r="R109" i="4" s="1"/>
  <c r="O46" i="4"/>
  <c r="P46" i="4" s="1"/>
  <c r="Q46" i="4" s="1"/>
  <c r="R46" i="4" s="1"/>
  <c r="O286" i="4"/>
  <c r="P286" i="4" s="1"/>
  <c r="Q286" i="4" s="1"/>
  <c r="R286" i="4" s="1"/>
  <c r="O145" i="4"/>
  <c r="P145" i="4" s="1"/>
  <c r="Q145" i="4" s="1"/>
  <c r="R145" i="4" s="1"/>
  <c r="O241" i="4"/>
  <c r="P241" i="4" s="1"/>
  <c r="Q241" i="4" s="1"/>
  <c r="R241" i="4" s="1"/>
  <c r="O156" i="4"/>
  <c r="P156" i="4" s="1"/>
  <c r="Q156" i="4" s="1"/>
  <c r="R156" i="4" s="1"/>
  <c r="O47" i="4"/>
  <c r="P47" i="4" s="1"/>
  <c r="Q47" i="4" s="1"/>
  <c r="R47" i="4" s="1"/>
  <c r="O182" i="4"/>
  <c r="P182" i="4" s="1"/>
  <c r="Q182" i="4" s="1"/>
  <c r="R182" i="4" s="1"/>
  <c r="O333" i="4"/>
  <c r="P333" i="4" s="1"/>
  <c r="Q333" i="4" s="1"/>
  <c r="R333" i="4" s="1"/>
  <c r="O52" i="4"/>
  <c r="P52" i="4" s="1"/>
  <c r="Q52" i="4" s="1"/>
  <c r="R52" i="4" s="1"/>
  <c r="O323" i="5"/>
  <c r="P323" i="5" s="1"/>
  <c r="Q323" i="5" s="1"/>
  <c r="R323" i="5" s="1"/>
  <c r="O64" i="5"/>
  <c r="P64" i="5" s="1"/>
  <c r="Q64" i="5" s="1"/>
  <c r="R64" i="5" s="1"/>
  <c r="O299" i="5"/>
  <c r="P299" i="5" s="1"/>
  <c r="Q299" i="5" s="1"/>
  <c r="R299" i="5" s="1"/>
  <c r="O290" i="5"/>
  <c r="P290" i="5" s="1"/>
  <c r="Q290" i="5" s="1"/>
  <c r="R290" i="5" s="1"/>
  <c r="O287" i="5"/>
  <c r="P287" i="5" s="1"/>
  <c r="Q287" i="5" s="1"/>
  <c r="R287" i="5" s="1"/>
  <c r="O324" i="5"/>
  <c r="P324" i="5" s="1"/>
  <c r="Q324" i="5" s="1"/>
  <c r="R324" i="5" s="1"/>
  <c r="O31" i="5"/>
  <c r="P31" i="5" s="1"/>
  <c r="Q31" i="5" s="1"/>
  <c r="R31" i="5" s="1"/>
  <c r="O271" i="5"/>
  <c r="P271" i="5" s="1"/>
  <c r="Q271" i="5" s="1"/>
  <c r="R271" i="5" s="1"/>
  <c r="O157" i="5"/>
  <c r="P157" i="5" s="1"/>
  <c r="Q157" i="5" s="1"/>
  <c r="R157" i="5" s="1"/>
  <c r="O125" i="5"/>
  <c r="P125" i="5" s="1"/>
  <c r="Q125" i="5" s="1"/>
  <c r="R125" i="5" s="1"/>
  <c r="O61" i="5"/>
  <c r="P61" i="5" s="1"/>
  <c r="Q61" i="5" s="1"/>
  <c r="R61" i="5" s="1"/>
  <c r="O329" i="5"/>
  <c r="P329" i="5" s="1"/>
  <c r="Q329" i="5" s="1"/>
  <c r="R329" i="5" s="1"/>
  <c r="O105" i="5"/>
  <c r="P105" i="5" s="1"/>
  <c r="Q105" i="5" s="1"/>
  <c r="R105" i="5" s="1"/>
  <c r="O201" i="5"/>
  <c r="P201" i="5" s="1"/>
  <c r="Q201" i="5" s="1"/>
  <c r="R201" i="5" s="1"/>
  <c r="O251" i="5"/>
  <c r="P251" i="5" s="1"/>
  <c r="Q251" i="5" s="1"/>
  <c r="R251" i="5" s="1"/>
  <c r="O331" i="5"/>
  <c r="P331" i="5" s="1"/>
  <c r="Q331" i="5" s="1"/>
  <c r="R331" i="5" s="1"/>
  <c r="O241" i="5"/>
  <c r="P241" i="5" s="1"/>
  <c r="Q241" i="5" s="1"/>
  <c r="R241" i="5" s="1"/>
  <c r="O98" i="5"/>
  <c r="P98" i="5" s="1"/>
  <c r="Q98" i="5" s="1"/>
  <c r="R98" i="5" s="1"/>
  <c r="O23" i="5"/>
  <c r="P23" i="5" s="1"/>
  <c r="Q23" i="5" s="1"/>
  <c r="R23" i="5" s="1"/>
  <c r="O274" i="5"/>
  <c r="P274" i="5" s="1"/>
  <c r="Q274" i="5" s="1"/>
  <c r="R274" i="5" s="1"/>
  <c r="O234" i="5"/>
  <c r="P234" i="5" s="1"/>
  <c r="Q234" i="5" s="1"/>
  <c r="R234" i="5" s="1"/>
  <c r="O289" i="5"/>
  <c r="P289" i="5" s="1"/>
  <c r="Q289" i="5" s="1"/>
  <c r="R289" i="5" s="1"/>
  <c r="O145" i="5"/>
  <c r="P145" i="5" s="1"/>
  <c r="Q145" i="5" s="1"/>
  <c r="R145" i="5" s="1"/>
  <c r="O20" i="5"/>
  <c r="P20" i="5" s="1"/>
  <c r="Q20" i="5" s="1"/>
  <c r="R20" i="5" s="1"/>
  <c r="O193" i="5"/>
  <c r="P193" i="5" s="1"/>
  <c r="Q193" i="5" s="1"/>
  <c r="R193" i="5" s="1"/>
  <c r="O256" i="5"/>
  <c r="P256" i="5" s="1"/>
  <c r="Q256" i="5" s="1"/>
  <c r="R256" i="5" s="1"/>
  <c r="O131" i="5"/>
  <c r="P131" i="5" s="1"/>
  <c r="Q131" i="5" s="1"/>
  <c r="R131" i="5" s="1"/>
  <c r="O220" i="5"/>
  <c r="P220" i="5" s="1"/>
  <c r="Q220" i="5" s="1"/>
  <c r="R220" i="5" s="1"/>
  <c r="O194" i="5"/>
  <c r="P194" i="5" s="1"/>
  <c r="Q194" i="5" s="1"/>
  <c r="R194" i="5" s="1"/>
  <c r="O41" i="5"/>
  <c r="P41" i="5" s="1"/>
  <c r="Q41" i="5" s="1"/>
  <c r="R41" i="5" s="1"/>
  <c r="O70" i="5"/>
  <c r="P70" i="5" s="1"/>
  <c r="Q70" i="5" s="1"/>
  <c r="R70" i="5" s="1"/>
  <c r="O151" i="5"/>
  <c r="P151" i="5" s="1"/>
  <c r="Q151" i="5" s="1"/>
  <c r="R151" i="5" s="1"/>
  <c r="O119" i="5"/>
  <c r="P119" i="5" s="1"/>
  <c r="Q119" i="5" s="1"/>
  <c r="R119" i="5" s="1"/>
  <c r="O154" i="5"/>
  <c r="P154" i="5" s="1"/>
  <c r="Q154" i="5" s="1"/>
  <c r="R154" i="5" s="1"/>
  <c r="O218" i="5"/>
  <c r="P218" i="5" s="1"/>
  <c r="Q218" i="5" s="1"/>
  <c r="R218" i="5" s="1"/>
  <c r="O232" i="5"/>
  <c r="P232" i="5" s="1"/>
  <c r="Q232" i="5" s="1"/>
  <c r="R232" i="5" s="1"/>
  <c r="O37" i="5"/>
  <c r="P37" i="5" s="1"/>
  <c r="Q37" i="5" s="1"/>
  <c r="R37" i="5" s="1"/>
  <c r="O244" i="5"/>
  <c r="P244" i="5" s="1"/>
  <c r="Q244" i="5" s="1"/>
  <c r="R244" i="5" s="1"/>
  <c r="O275" i="5"/>
  <c r="P275" i="5" s="1"/>
  <c r="Q275" i="5" s="1"/>
  <c r="R275" i="5" s="1"/>
  <c r="O215" i="5"/>
  <c r="P215" i="5" s="1"/>
  <c r="Q215" i="5" s="1"/>
  <c r="R215" i="5" s="1"/>
  <c r="O33" i="5"/>
  <c r="P33" i="5" s="1"/>
  <c r="Q33" i="5" s="1"/>
  <c r="R33" i="5" s="1"/>
  <c r="O329" i="4"/>
  <c r="P329" i="4" s="1"/>
  <c r="Q329" i="4" s="1"/>
  <c r="R329" i="4" s="1"/>
  <c r="O284" i="4"/>
  <c r="P284" i="4" s="1"/>
  <c r="Q284" i="4" s="1"/>
  <c r="R284" i="4" s="1"/>
  <c r="O322" i="4"/>
  <c r="P322" i="4" s="1"/>
  <c r="Q322" i="4" s="1"/>
  <c r="R322" i="4" s="1"/>
  <c r="O265" i="4"/>
  <c r="P265" i="4" s="1"/>
  <c r="Q265" i="4" s="1"/>
  <c r="R265" i="4" s="1"/>
  <c r="O122" i="4"/>
  <c r="P122" i="4" s="1"/>
  <c r="Q122" i="4" s="1"/>
  <c r="R122" i="4" s="1"/>
  <c r="O131" i="4"/>
  <c r="P131" i="4" s="1"/>
  <c r="Q131" i="4" s="1"/>
  <c r="R131" i="4" s="1"/>
  <c r="O275" i="4"/>
  <c r="P275" i="4" s="1"/>
  <c r="Q275" i="4" s="1"/>
  <c r="R275" i="4" s="1"/>
  <c r="O81" i="4"/>
  <c r="P81" i="4" s="1"/>
  <c r="Q81" i="4" s="1"/>
  <c r="R81" i="4" s="1"/>
  <c r="O19" i="4"/>
  <c r="P19" i="4" s="1"/>
  <c r="Q19" i="4" s="1"/>
  <c r="R19" i="4" s="1"/>
  <c r="O295" i="5"/>
  <c r="P295" i="5" s="1"/>
  <c r="Q295" i="5" s="1"/>
  <c r="R295" i="5" s="1"/>
  <c r="O257" i="5"/>
  <c r="P257" i="5" s="1"/>
  <c r="Q257" i="5" s="1"/>
  <c r="R257" i="5" s="1"/>
  <c r="O172" i="5"/>
  <c r="P172" i="5" s="1"/>
  <c r="Q172" i="5" s="1"/>
  <c r="R172" i="5" s="1"/>
  <c r="O316" i="5"/>
  <c r="P316" i="5" s="1"/>
  <c r="Q316" i="5" s="1"/>
  <c r="R316" i="5" s="1"/>
  <c r="O138" i="5"/>
  <c r="P138" i="5" s="1"/>
  <c r="Q138" i="5" s="1"/>
  <c r="R138" i="5" s="1"/>
  <c r="O116" i="5"/>
  <c r="P116" i="5" s="1"/>
  <c r="Q116" i="5" s="1"/>
  <c r="R116" i="5" s="1"/>
  <c r="O126" i="5"/>
  <c r="P126" i="5" s="1"/>
  <c r="Q126" i="5" s="1"/>
  <c r="R126" i="5" s="1"/>
  <c r="O254" i="5"/>
  <c r="P254" i="5" s="1"/>
  <c r="Q254" i="5" s="1"/>
  <c r="R254" i="5" s="1"/>
  <c r="O127" i="5"/>
  <c r="P127" i="5" s="1"/>
  <c r="Q127" i="5" s="1"/>
  <c r="R127" i="5" s="1"/>
  <c r="O274" i="4"/>
  <c r="P274" i="4" s="1"/>
  <c r="Q274" i="4" s="1"/>
  <c r="R274" i="4" s="1"/>
  <c r="O196" i="4"/>
  <c r="P196" i="4" s="1"/>
  <c r="Q196" i="4" s="1"/>
  <c r="R196" i="4" s="1"/>
  <c r="O89" i="4"/>
  <c r="P89" i="4" s="1"/>
  <c r="Q89" i="4" s="1"/>
  <c r="R89" i="4" s="1"/>
  <c r="O48" i="4"/>
  <c r="P48" i="4" s="1"/>
  <c r="Q48" i="4" s="1"/>
  <c r="R48" i="4" s="1"/>
  <c r="O328" i="4"/>
  <c r="P328" i="4" s="1"/>
  <c r="Q328" i="4" s="1"/>
  <c r="R328" i="4" s="1"/>
  <c r="O50" i="4"/>
  <c r="P50" i="4" s="1"/>
  <c r="Q50" i="4" s="1"/>
  <c r="R50" i="4" s="1"/>
  <c r="O81" i="5"/>
  <c r="P81" i="5" s="1"/>
  <c r="Q81" i="5" s="1"/>
  <c r="R81" i="5" s="1"/>
  <c r="O121" i="5"/>
  <c r="P121" i="5" s="1"/>
  <c r="Q121" i="5" s="1"/>
  <c r="R121" i="5" s="1"/>
  <c r="O142" i="5"/>
  <c r="P142" i="5" s="1"/>
  <c r="Q142" i="5" s="1"/>
  <c r="R142" i="5" s="1"/>
  <c r="W181" i="6"/>
  <c r="X181" i="6" s="1"/>
  <c r="Y181" i="6" s="1"/>
  <c r="W19" i="6"/>
  <c r="X19" i="6" s="1"/>
  <c r="Y19" i="6" s="1"/>
  <c r="W145" i="6"/>
  <c r="X145" i="6" s="1"/>
  <c r="Y145" i="6" s="1"/>
  <c r="W129" i="6"/>
  <c r="X129" i="6" s="1"/>
  <c r="Y129" i="6" s="1"/>
  <c r="O254" i="4"/>
  <c r="P254" i="4" s="1"/>
  <c r="Q254" i="4" s="1"/>
  <c r="R254" i="4" s="1"/>
  <c r="O82" i="4"/>
  <c r="P82" i="4" s="1"/>
  <c r="Q82" i="4" s="1"/>
  <c r="R82" i="4" s="1"/>
  <c r="O115" i="4"/>
  <c r="P115" i="4" s="1"/>
  <c r="Q115" i="4" s="1"/>
  <c r="R115" i="4" s="1"/>
  <c r="O128" i="4"/>
  <c r="P128" i="4" s="1"/>
  <c r="Q128" i="4" s="1"/>
  <c r="R128" i="4" s="1"/>
  <c r="O87" i="4"/>
  <c r="P87" i="4" s="1"/>
  <c r="Q87" i="4" s="1"/>
  <c r="R87" i="4" s="1"/>
  <c r="O96" i="4"/>
  <c r="P96" i="4" s="1"/>
  <c r="Q96" i="4" s="1"/>
  <c r="R96" i="4" s="1"/>
  <c r="L18" i="2"/>
  <c r="L20" i="2" s="1"/>
  <c r="L21" i="2" s="1"/>
  <c r="L22" i="2" s="1"/>
  <c r="L24" i="2" s="1"/>
  <c r="L25" i="2" s="1"/>
  <c r="O316" i="4"/>
  <c r="P316" i="4" s="1"/>
  <c r="Q316" i="4" s="1"/>
  <c r="R316" i="4" s="1"/>
  <c r="O177" i="4"/>
  <c r="P177" i="4" s="1"/>
  <c r="Q177" i="4" s="1"/>
  <c r="R177" i="4" s="1"/>
  <c r="O239" i="4"/>
  <c r="P239" i="4" s="1"/>
  <c r="Q239" i="4" s="1"/>
  <c r="R239" i="4" s="1"/>
  <c r="O221" i="4"/>
  <c r="P221" i="4" s="1"/>
  <c r="Q221" i="4" s="1"/>
  <c r="R221" i="4" s="1"/>
  <c r="O68" i="4"/>
  <c r="P68" i="4" s="1"/>
  <c r="Q68" i="4" s="1"/>
  <c r="R68" i="4" s="1"/>
  <c r="O21" i="4"/>
  <c r="P21" i="4" s="1"/>
  <c r="Q21" i="4" s="1"/>
  <c r="R21" i="4" s="1"/>
  <c r="O74" i="4"/>
  <c r="P74" i="4" s="1"/>
  <c r="Q74" i="4" s="1"/>
  <c r="R74" i="4" s="1"/>
  <c r="O42" i="4"/>
  <c r="P42" i="4" s="1"/>
  <c r="Q42" i="4" s="1"/>
  <c r="R42" i="4" s="1"/>
  <c r="O303" i="4"/>
  <c r="P303" i="4" s="1"/>
  <c r="Q303" i="4" s="1"/>
  <c r="R303" i="4" s="1"/>
  <c r="O279" i="4"/>
  <c r="P279" i="4" s="1"/>
  <c r="Q279" i="4" s="1"/>
  <c r="R279" i="4" s="1"/>
  <c r="O283" i="4"/>
  <c r="P283" i="4" s="1"/>
  <c r="Q283" i="4" s="1"/>
  <c r="R283" i="4" s="1"/>
  <c r="O262" i="4"/>
  <c r="P262" i="4" s="1"/>
  <c r="Q262" i="4" s="1"/>
  <c r="R262" i="4" s="1"/>
  <c r="O142" i="4"/>
  <c r="P142" i="4" s="1"/>
  <c r="Q142" i="4" s="1"/>
  <c r="R142" i="4" s="1"/>
  <c r="O248" i="4"/>
  <c r="P248" i="4" s="1"/>
  <c r="Q248" i="4" s="1"/>
  <c r="R248" i="4" s="1"/>
  <c r="O159" i="4"/>
  <c r="P159" i="4" s="1"/>
  <c r="Q159" i="4" s="1"/>
  <c r="R159" i="4" s="1"/>
  <c r="O162" i="4"/>
  <c r="P162" i="4" s="1"/>
  <c r="Q162" i="4" s="1"/>
  <c r="R162" i="4" s="1"/>
  <c r="O118" i="4"/>
  <c r="P118" i="4" s="1"/>
  <c r="Q118" i="4" s="1"/>
  <c r="R118" i="4" s="1"/>
  <c r="O227" i="4"/>
  <c r="P227" i="4" s="1"/>
  <c r="Q227" i="4" s="1"/>
  <c r="R227" i="4" s="1"/>
  <c r="O17" i="4"/>
  <c r="P17" i="4" s="1"/>
  <c r="Q17" i="4" s="1"/>
  <c r="R17" i="4" s="1"/>
  <c r="O103" i="4"/>
  <c r="P103" i="4" s="1"/>
  <c r="Q103" i="4" s="1"/>
  <c r="R103" i="4" s="1"/>
  <c r="O188" i="4"/>
  <c r="P188" i="4" s="1"/>
  <c r="Q188" i="4" s="1"/>
  <c r="R188" i="4" s="1"/>
  <c r="O127" i="4"/>
  <c r="P127" i="4" s="1"/>
  <c r="Q127" i="4" s="1"/>
  <c r="R127" i="4" s="1"/>
  <c r="O135" i="4"/>
  <c r="P135" i="4" s="1"/>
  <c r="Q135" i="4" s="1"/>
  <c r="R135" i="4" s="1"/>
  <c r="O101" i="4"/>
  <c r="P101" i="4" s="1"/>
  <c r="Q101" i="4" s="1"/>
  <c r="R101" i="4" s="1"/>
  <c r="O34" i="4"/>
  <c r="P34" i="4" s="1"/>
  <c r="Q34" i="4" s="1"/>
  <c r="R34" i="4" s="1"/>
  <c r="O158" i="4"/>
  <c r="P158" i="4" s="1"/>
  <c r="Q158" i="4" s="1"/>
  <c r="R158" i="4" s="1"/>
  <c r="O323" i="4"/>
  <c r="P323" i="4" s="1"/>
  <c r="Q323" i="4" s="1"/>
  <c r="R323" i="4" s="1"/>
  <c r="O178" i="4"/>
  <c r="P178" i="4" s="1"/>
  <c r="Q178" i="4" s="1"/>
  <c r="R178" i="4" s="1"/>
  <c r="O218" i="4"/>
  <c r="P218" i="4" s="1"/>
  <c r="Q218" i="4" s="1"/>
  <c r="R218" i="4" s="1"/>
  <c r="O213" i="5"/>
  <c r="P213" i="5" s="1"/>
  <c r="Q213" i="5" s="1"/>
  <c r="R213" i="5" s="1"/>
  <c r="O249" i="5"/>
  <c r="P249" i="5" s="1"/>
  <c r="Q249" i="5" s="1"/>
  <c r="R249" i="5" s="1"/>
  <c r="O227" i="5"/>
  <c r="P227" i="5" s="1"/>
  <c r="Q227" i="5" s="1"/>
  <c r="R227" i="5" s="1"/>
  <c r="O315" i="5"/>
  <c r="P315" i="5" s="1"/>
  <c r="Q315" i="5" s="1"/>
  <c r="R315" i="5" s="1"/>
  <c r="O124" i="5"/>
  <c r="P124" i="5" s="1"/>
  <c r="Q124" i="5" s="1"/>
  <c r="R124" i="5" s="1"/>
  <c r="O317" i="5"/>
  <c r="P317" i="5" s="1"/>
  <c r="Q317" i="5" s="1"/>
  <c r="R317" i="5" s="1"/>
  <c r="O73" i="5"/>
  <c r="P73" i="5" s="1"/>
  <c r="Q73" i="5" s="1"/>
  <c r="R73" i="5" s="1"/>
  <c r="O233" i="5"/>
  <c r="P233" i="5" s="1"/>
  <c r="Q233" i="5" s="1"/>
  <c r="R233" i="5" s="1"/>
  <c r="O90" i="5"/>
  <c r="P90" i="5" s="1"/>
  <c r="Q90" i="5" s="1"/>
  <c r="R90" i="5" s="1"/>
  <c r="O314" i="5"/>
  <c r="P314" i="5" s="1"/>
  <c r="Q314" i="5" s="1"/>
  <c r="R314" i="5" s="1"/>
  <c r="O44" i="5"/>
  <c r="P44" i="5" s="1"/>
  <c r="Q44" i="5" s="1"/>
  <c r="R44" i="5" s="1"/>
  <c r="O334" i="5"/>
  <c r="P334" i="5" s="1"/>
  <c r="Q334" i="5" s="1"/>
  <c r="R334" i="5" s="1"/>
  <c r="O39" i="5"/>
  <c r="P39" i="5" s="1"/>
  <c r="Q39" i="5" s="1"/>
  <c r="R39" i="5" s="1"/>
  <c r="O106" i="5"/>
  <c r="P106" i="5" s="1"/>
  <c r="Q106" i="5" s="1"/>
  <c r="R106" i="5" s="1"/>
  <c r="O155" i="5"/>
  <c r="P155" i="5" s="1"/>
  <c r="Q155" i="5" s="1"/>
  <c r="R155" i="5" s="1"/>
  <c r="O300" i="5"/>
  <c r="P300" i="5" s="1"/>
  <c r="Q300" i="5" s="1"/>
  <c r="R300" i="5" s="1"/>
  <c r="O84" i="5"/>
  <c r="P84" i="5" s="1"/>
  <c r="Q84" i="5" s="1"/>
  <c r="R84" i="5" s="1"/>
  <c r="O104" i="5"/>
  <c r="P104" i="5" s="1"/>
  <c r="Q104" i="5" s="1"/>
  <c r="R104" i="5" s="1"/>
  <c r="O34" i="5"/>
  <c r="P34" i="5" s="1"/>
  <c r="Q34" i="5" s="1"/>
  <c r="R34" i="5" s="1"/>
  <c r="O122" i="5"/>
  <c r="P122" i="5" s="1"/>
  <c r="Q122" i="5" s="1"/>
  <c r="R122" i="5" s="1"/>
  <c r="O93" i="5"/>
  <c r="P93" i="5" s="1"/>
  <c r="Q93" i="5" s="1"/>
  <c r="R93" i="5" s="1"/>
  <c r="O27" i="5"/>
  <c r="P27" i="5" s="1"/>
  <c r="Q27" i="5" s="1"/>
  <c r="R27" i="5" s="1"/>
  <c r="O178" i="5"/>
  <c r="P178" i="5" s="1"/>
  <c r="Q178" i="5" s="1"/>
  <c r="R178" i="5" s="1"/>
  <c r="O36" i="5"/>
  <c r="P36" i="5" s="1"/>
  <c r="Q36" i="5" s="1"/>
  <c r="R36" i="5" s="1"/>
  <c r="O262" i="5"/>
  <c r="P262" i="5" s="1"/>
  <c r="Q262" i="5" s="1"/>
  <c r="R262" i="5" s="1"/>
  <c r="O69" i="5"/>
  <c r="P69" i="5" s="1"/>
  <c r="Q69" i="5" s="1"/>
  <c r="R69" i="5" s="1"/>
  <c r="O333" i="5"/>
  <c r="P333" i="5" s="1"/>
  <c r="Q333" i="5" s="1"/>
  <c r="R333" i="5" s="1"/>
  <c r="O128" i="5"/>
  <c r="P128" i="5" s="1"/>
  <c r="Q128" i="5" s="1"/>
  <c r="R128" i="5" s="1"/>
  <c r="O53" i="5"/>
  <c r="P53" i="5" s="1"/>
  <c r="Q53" i="5" s="1"/>
  <c r="R53" i="5" s="1"/>
  <c r="O135" i="5"/>
  <c r="P135" i="5" s="1"/>
  <c r="Q135" i="5" s="1"/>
  <c r="R135" i="5" s="1"/>
  <c r="O107" i="5"/>
  <c r="P107" i="5" s="1"/>
  <c r="Q107" i="5" s="1"/>
  <c r="R107" i="5" s="1"/>
  <c r="U4" i="5"/>
  <c r="U5" i="5" s="1"/>
  <c r="U89" i="5" s="1"/>
  <c r="V89" i="5" s="1"/>
  <c r="W89" i="5" s="1"/>
  <c r="X89" i="5" s="1"/>
  <c r="Y89" i="5" s="1"/>
  <c r="N336" i="5"/>
  <c r="O197" i="5"/>
  <c r="P197" i="5" s="1"/>
  <c r="Q197" i="5" s="1"/>
  <c r="R197" i="5" s="1"/>
  <c r="O255" i="5"/>
  <c r="P255" i="5" s="1"/>
  <c r="Q255" i="5" s="1"/>
  <c r="R255" i="5" s="1"/>
  <c r="O195" i="5"/>
  <c r="P195" i="5" s="1"/>
  <c r="Q195" i="5" s="1"/>
  <c r="R195" i="5" s="1"/>
  <c r="O296" i="5"/>
  <c r="P296" i="5" s="1"/>
  <c r="Q296" i="5" s="1"/>
  <c r="R296" i="5" s="1"/>
  <c r="O14" i="5"/>
  <c r="P14" i="5" s="1"/>
  <c r="Q14" i="5" s="1"/>
  <c r="R14" i="5" s="1"/>
  <c r="O9" i="5"/>
  <c r="P9" i="5" s="1"/>
  <c r="Q9" i="5" s="1"/>
  <c r="R9" i="5" s="1"/>
  <c r="O297" i="5"/>
  <c r="P297" i="5" s="1"/>
  <c r="Q297" i="5" s="1"/>
  <c r="R297" i="5" s="1"/>
  <c r="O214" i="5"/>
  <c r="P214" i="5" s="1"/>
  <c r="Q214" i="5" s="1"/>
  <c r="R214" i="5" s="1"/>
  <c r="O40" i="5"/>
  <c r="P40" i="5" s="1"/>
  <c r="Q40" i="5" s="1"/>
  <c r="R40" i="5" s="1"/>
  <c r="O320" i="4"/>
  <c r="P320" i="4" s="1"/>
  <c r="Q320" i="4" s="1"/>
  <c r="R320" i="4" s="1"/>
  <c r="O206" i="4"/>
  <c r="P206" i="4" s="1"/>
  <c r="Q206" i="4" s="1"/>
  <c r="R206" i="4" s="1"/>
  <c r="O211" i="4"/>
  <c r="P211" i="4" s="1"/>
  <c r="Q211" i="4" s="1"/>
  <c r="R211" i="4" s="1"/>
  <c r="O259" i="4"/>
  <c r="P259" i="4" s="1"/>
  <c r="Q259" i="4" s="1"/>
  <c r="R259" i="4" s="1"/>
  <c r="O240" i="4"/>
  <c r="P240" i="4" s="1"/>
  <c r="Q240" i="4" s="1"/>
  <c r="R240" i="4" s="1"/>
  <c r="O32" i="4"/>
  <c r="P32" i="4" s="1"/>
  <c r="Q32" i="4" s="1"/>
  <c r="R32" i="4" s="1"/>
  <c r="O45" i="4"/>
  <c r="P45" i="4" s="1"/>
  <c r="Q45" i="4" s="1"/>
  <c r="R45" i="4" s="1"/>
  <c r="O249" i="4"/>
  <c r="P249" i="4" s="1"/>
  <c r="Q249" i="4" s="1"/>
  <c r="R249" i="4" s="1"/>
  <c r="O173" i="5"/>
  <c r="P173" i="5" s="1"/>
  <c r="Q173" i="5" s="1"/>
  <c r="R173" i="5" s="1"/>
  <c r="O109" i="5"/>
  <c r="P109" i="5" s="1"/>
  <c r="Q109" i="5" s="1"/>
  <c r="R109" i="5" s="1"/>
  <c r="O313" i="5"/>
  <c r="P313" i="5" s="1"/>
  <c r="Q313" i="5" s="1"/>
  <c r="R313" i="5" s="1"/>
  <c r="O45" i="5"/>
  <c r="P45" i="5" s="1"/>
  <c r="Q45" i="5" s="1"/>
  <c r="R45" i="5" s="1"/>
  <c r="O115" i="5"/>
  <c r="P115" i="5" s="1"/>
  <c r="Q115" i="5" s="1"/>
  <c r="R115" i="5" s="1"/>
  <c r="O28" i="5"/>
  <c r="P28" i="5" s="1"/>
  <c r="Q28" i="5" s="1"/>
  <c r="R28" i="5" s="1"/>
  <c r="O15" i="5"/>
  <c r="P15" i="5" s="1"/>
  <c r="Q15" i="5" s="1"/>
  <c r="R15" i="5" s="1"/>
  <c r="O140" i="5"/>
  <c r="P140" i="5" s="1"/>
  <c r="Q140" i="5" s="1"/>
  <c r="R140" i="5" s="1"/>
  <c r="O319" i="4"/>
  <c r="P319" i="4" s="1"/>
  <c r="Q319" i="4" s="1"/>
  <c r="R319" i="4" s="1"/>
  <c r="U319" i="4"/>
  <c r="V319" i="4" s="1"/>
  <c r="W319" i="4" s="1"/>
  <c r="X319" i="4" s="1"/>
  <c r="Y319" i="4" s="1"/>
  <c r="O174" i="4"/>
  <c r="P174" i="4" s="1"/>
  <c r="Q174" i="4" s="1"/>
  <c r="R174" i="4" s="1"/>
  <c r="O253" i="4"/>
  <c r="P253" i="4" s="1"/>
  <c r="Q253" i="4" s="1"/>
  <c r="R253" i="4" s="1"/>
  <c r="O160" i="4"/>
  <c r="P160" i="4" s="1"/>
  <c r="Q160" i="4" s="1"/>
  <c r="R160" i="4" s="1"/>
  <c r="O92" i="5"/>
  <c r="P92" i="5" s="1"/>
  <c r="Q92" i="5" s="1"/>
  <c r="R92" i="5" s="1"/>
  <c r="O282" i="5"/>
  <c r="P282" i="5" s="1"/>
  <c r="Q282" i="5" s="1"/>
  <c r="R282" i="5" s="1"/>
  <c r="O276" i="5"/>
  <c r="P276" i="5" s="1"/>
  <c r="Q276" i="5" s="1"/>
  <c r="R276" i="5" s="1"/>
  <c r="O261" i="4"/>
  <c r="P261" i="4" s="1"/>
  <c r="Q261" i="4" s="1"/>
  <c r="R261" i="4" s="1"/>
  <c r="O58" i="4"/>
  <c r="P58" i="4" s="1"/>
  <c r="Q58" i="4" s="1"/>
  <c r="R58" i="4" s="1"/>
  <c r="O298" i="4"/>
  <c r="P298" i="4" s="1"/>
  <c r="Q298" i="4" s="1"/>
  <c r="R298" i="4" s="1"/>
  <c r="O124" i="4"/>
  <c r="P124" i="4" s="1"/>
  <c r="Q124" i="4" s="1"/>
  <c r="R124" i="4" s="1"/>
  <c r="O251" i="4"/>
  <c r="P251" i="4" s="1"/>
  <c r="Q251" i="4" s="1"/>
  <c r="R251" i="4" s="1"/>
  <c r="O213" i="4"/>
  <c r="P213" i="4" s="1"/>
  <c r="Q213" i="4" s="1"/>
  <c r="R213" i="4" s="1"/>
  <c r="O314" i="4"/>
  <c r="P314" i="4" s="1"/>
  <c r="Q314" i="4" s="1"/>
  <c r="R314" i="4" s="1"/>
  <c r="O112" i="4"/>
  <c r="P112" i="4" s="1"/>
  <c r="Q112" i="4" s="1"/>
  <c r="R112" i="4" s="1"/>
  <c r="O67" i="4"/>
  <c r="P67" i="4" s="1"/>
  <c r="Q67" i="4" s="1"/>
  <c r="R67" i="4" s="1"/>
  <c r="O175" i="4"/>
  <c r="P175" i="4" s="1"/>
  <c r="Q175" i="4" s="1"/>
  <c r="R175" i="4" s="1"/>
  <c r="O66" i="4"/>
  <c r="P66" i="4" s="1"/>
  <c r="Q66" i="4" s="1"/>
  <c r="R66" i="4" s="1"/>
  <c r="O305" i="4"/>
  <c r="P305" i="4" s="1"/>
  <c r="Q305" i="4" s="1"/>
  <c r="R305" i="4" s="1"/>
  <c r="U305" i="4"/>
  <c r="V305" i="4" s="1"/>
  <c r="O306" i="4"/>
  <c r="P306" i="4" s="1"/>
  <c r="Q306" i="4" s="1"/>
  <c r="R306" i="4" s="1"/>
  <c r="O65" i="4"/>
  <c r="P65" i="4" s="1"/>
  <c r="Q65" i="4" s="1"/>
  <c r="R65" i="4" s="1"/>
  <c r="O73" i="4"/>
  <c r="P73" i="4" s="1"/>
  <c r="Q73" i="4" s="1"/>
  <c r="R73" i="4" s="1"/>
  <c r="O148" i="4"/>
  <c r="P148" i="4" s="1"/>
  <c r="Q148" i="4" s="1"/>
  <c r="R148" i="4" s="1"/>
  <c r="O231" i="4"/>
  <c r="P231" i="4" s="1"/>
  <c r="Q231" i="4" s="1"/>
  <c r="R231" i="4" s="1"/>
  <c r="O215" i="4"/>
  <c r="P215" i="4" s="1"/>
  <c r="Q215" i="4" s="1"/>
  <c r="R215" i="4" s="1"/>
  <c r="O92" i="4"/>
  <c r="P92" i="4" s="1"/>
  <c r="Q92" i="4" s="1"/>
  <c r="R92" i="4" s="1"/>
  <c r="O277" i="4"/>
  <c r="P277" i="4" s="1"/>
  <c r="Q277" i="4" s="1"/>
  <c r="R277" i="4" s="1"/>
  <c r="O54" i="4"/>
  <c r="P54" i="4" s="1"/>
  <c r="Q54" i="4" s="1"/>
  <c r="R54" i="4" s="1"/>
  <c r="O23" i="4"/>
  <c r="P23" i="4" s="1"/>
  <c r="Q23" i="4" s="1"/>
  <c r="R23" i="4" s="1"/>
  <c r="O84" i="4"/>
  <c r="P84" i="4" s="1"/>
  <c r="Q84" i="4" s="1"/>
  <c r="R84" i="4" s="1"/>
  <c r="O171" i="4"/>
  <c r="P171" i="4" s="1"/>
  <c r="Q171" i="4" s="1"/>
  <c r="R171" i="4" s="1"/>
  <c r="O244" i="4"/>
  <c r="P244" i="4" s="1"/>
  <c r="Q244" i="4" s="1"/>
  <c r="R244" i="4" s="1"/>
  <c r="O18" i="4"/>
  <c r="P18" i="4" s="1"/>
  <c r="Q18" i="4" s="1"/>
  <c r="R18" i="4" s="1"/>
  <c r="O324" i="4"/>
  <c r="P324" i="4" s="1"/>
  <c r="Q324" i="4" s="1"/>
  <c r="R324" i="4" s="1"/>
  <c r="O302" i="4"/>
  <c r="P302" i="4" s="1"/>
  <c r="Q302" i="4" s="1"/>
  <c r="R302" i="4" s="1"/>
  <c r="O102" i="4"/>
  <c r="P102" i="4" s="1"/>
  <c r="Q102" i="4" s="1"/>
  <c r="R102" i="4" s="1"/>
  <c r="O91" i="4"/>
  <c r="P91" i="4" s="1"/>
  <c r="Q91" i="4" s="1"/>
  <c r="R91" i="4" s="1"/>
  <c r="O292" i="4"/>
  <c r="P292" i="4" s="1"/>
  <c r="Q292" i="4" s="1"/>
  <c r="R292" i="4" s="1"/>
  <c r="U292" i="4"/>
  <c r="V292" i="4" s="1"/>
  <c r="W292" i="4" s="1"/>
  <c r="X292" i="4" s="1"/>
  <c r="Y292" i="4" s="1"/>
  <c r="O140" i="4"/>
  <c r="P140" i="4" s="1"/>
  <c r="Q140" i="4" s="1"/>
  <c r="R140" i="4" s="1"/>
  <c r="O313" i="4"/>
  <c r="P313" i="4" s="1"/>
  <c r="Q313" i="4" s="1"/>
  <c r="R313" i="4" s="1"/>
  <c r="U4" i="4"/>
  <c r="U5" i="4" s="1"/>
  <c r="U201" i="4" s="1"/>
  <c r="V201" i="4" s="1"/>
  <c r="N336" i="4"/>
  <c r="O146" i="5"/>
  <c r="P146" i="5" s="1"/>
  <c r="Q146" i="5" s="1"/>
  <c r="R146" i="5" s="1"/>
  <c r="O43" i="5"/>
  <c r="P43" i="5" s="1"/>
  <c r="Q43" i="5" s="1"/>
  <c r="R43" i="5" s="1"/>
  <c r="O85" i="5"/>
  <c r="P85" i="5" s="1"/>
  <c r="Q85" i="5" s="1"/>
  <c r="R85" i="5" s="1"/>
  <c r="O68" i="5"/>
  <c r="P68" i="5" s="1"/>
  <c r="Q68" i="5" s="1"/>
  <c r="R68" i="5" s="1"/>
  <c r="O306" i="5"/>
  <c r="P306" i="5" s="1"/>
  <c r="Q306" i="5" s="1"/>
  <c r="R306" i="5" s="1"/>
  <c r="O258" i="5"/>
  <c r="P258" i="5" s="1"/>
  <c r="Q258" i="5" s="1"/>
  <c r="R258" i="5" s="1"/>
  <c r="O204" i="5"/>
  <c r="P204" i="5" s="1"/>
  <c r="Q204" i="5" s="1"/>
  <c r="R204" i="5" s="1"/>
  <c r="O117" i="5"/>
  <c r="P117" i="5" s="1"/>
  <c r="Q117" i="5" s="1"/>
  <c r="R117" i="5" s="1"/>
  <c r="O17" i="5"/>
  <c r="P17" i="5" s="1"/>
  <c r="Q17" i="5" s="1"/>
  <c r="R17" i="5" s="1"/>
  <c r="O188" i="5"/>
  <c r="P188" i="5" s="1"/>
  <c r="Q188" i="5" s="1"/>
  <c r="R188" i="5" s="1"/>
  <c r="O148" i="5"/>
  <c r="P148" i="5" s="1"/>
  <c r="Q148" i="5" s="1"/>
  <c r="R148" i="5" s="1"/>
  <c r="O153" i="5"/>
  <c r="P153" i="5" s="1"/>
  <c r="Q153" i="5" s="1"/>
  <c r="R153" i="5" s="1"/>
  <c r="O75" i="5"/>
  <c r="P75" i="5" s="1"/>
  <c r="Q75" i="5" s="1"/>
  <c r="R75" i="5" s="1"/>
  <c r="O265" i="5"/>
  <c r="P265" i="5" s="1"/>
  <c r="Q265" i="5" s="1"/>
  <c r="R265" i="5" s="1"/>
  <c r="O32" i="5"/>
  <c r="P32" i="5" s="1"/>
  <c r="Q32" i="5" s="1"/>
  <c r="R32" i="5" s="1"/>
  <c r="O97" i="5"/>
  <c r="P97" i="5" s="1"/>
  <c r="Q97" i="5" s="1"/>
  <c r="R97" i="5" s="1"/>
  <c r="O208" i="5"/>
  <c r="P208" i="5" s="1"/>
  <c r="Q208" i="5" s="1"/>
  <c r="R208" i="5" s="1"/>
  <c r="O152" i="5"/>
  <c r="P152" i="5" s="1"/>
  <c r="Q152" i="5" s="1"/>
  <c r="R152" i="5" s="1"/>
  <c r="O102" i="5"/>
  <c r="P102" i="5" s="1"/>
  <c r="Q102" i="5" s="1"/>
  <c r="R102" i="5" s="1"/>
  <c r="O87" i="5"/>
  <c r="P87" i="5" s="1"/>
  <c r="Q87" i="5" s="1"/>
  <c r="R87" i="5" s="1"/>
  <c r="O120" i="5"/>
  <c r="P120" i="5" s="1"/>
  <c r="Q120" i="5" s="1"/>
  <c r="R120" i="5" s="1"/>
  <c r="O132" i="5"/>
  <c r="P132" i="5" s="1"/>
  <c r="Q132" i="5" s="1"/>
  <c r="R132" i="5" s="1"/>
  <c r="O238" i="5"/>
  <c r="P238" i="5" s="1"/>
  <c r="Q238" i="5" s="1"/>
  <c r="R238" i="5" s="1"/>
  <c r="O16" i="5"/>
  <c r="P16" i="5" s="1"/>
  <c r="Q16" i="5" s="1"/>
  <c r="R16" i="5" s="1"/>
  <c r="O82" i="5"/>
  <c r="P82" i="5" s="1"/>
  <c r="Q82" i="5" s="1"/>
  <c r="R82" i="5" s="1"/>
  <c r="O51" i="5"/>
  <c r="P51" i="5" s="1"/>
  <c r="Q51" i="5" s="1"/>
  <c r="R51" i="5" s="1"/>
  <c r="O111" i="5"/>
  <c r="P111" i="5" s="1"/>
  <c r="Q111" i="5" s="1"/>
  <c r="R111" i="5" s="1"/>
  <c r="O159" i="5"/>
  <c r="P159" i="5" s="1"/>
  <c r="Q159" i="5" s="1"/>
  <c r="R159" i="5" s="1"/>
  <c r="U159" i="5"/>
  <c r="V159" i="5" s="1"/>
  <c r="O259" i="5"/>
  <c r="P259" i="5" s="1"/>
  <c r="Q259" i="5" s="1"/>
  <c r="R259" i="5" s="1"/>
  <c r="O130" i="5"/>
  <c r="P130" i="5" s="1"/>
  <c r="Q130" i="5" s="1"/>
  <c r="R130" i="5" s="1"/>
  <c r="O325" i="5"/>
  <c r="P325" i="5" s="1"/>
  <c r="Q325" i="5" s="1"/>
  <c r="R325" i="5" s="1"/>
  <c r="O199" i="5"/>
  <c r="P199" i="5" s="1"/>
  <c r="Q199" i="5" s="1"/>
  <c r="R199" i="5" s="1"/>
  <c r="O291" i="5"/>
  <c r="P291" i="5" s="1"/>
  <c r="Q291" i="5" s="1"/>
  <c r="R291" i="5" s="1"/>
  <c r="O144" i="5"/>
  <c r="P144" i="5" s="1"/>
  <c r="Q144" i="5" s="1"/>
  <c r="R144" i="5" s="1"/>
  <c r="O103" i="5"/>
  <c r="P103" i="5" s="1"/>
  <c r="Q103" i="5" s="1"/>
  <c r="R103" i="5" s="1"/>
  <c r="O245" i="5"/>
  <c r="P245" i="5" s="1"/>
  <c r="Q245" i="5" s="1"/>
  <c r="R245" i="5" s="1"/>
  <c r="O94" i="5"/>
  <c r="P94" i="5" s="1"/>
  <c r="Q94" i="5" s="1"/>
  <c r="R94" i="5" s="1"/>
  <c r="O243" i="5"/>
  <c r="P243" i="5" s="1"/>
  <c r="Q243" i="5" s="1"/>
  <c r="R243" i="5" s="1"/>
  <c r="O273" i="5"/>
  <c r="P273" i="5" s="1"/>
  <c r="Q273" i="5" s="1"/>
  <c r="R273" i="5" s="1"/>
  <c r="O88" i="5"/>
  <c r="P88" i="5" s="1"/>
  <c r="Q88" i="5" s="1"/>
  <c r="R88" i="5" s="1"/>
  <c r="O237" i="5"/>
  <c r="P237" i="5" s="1"/>
  <c r="Q237" i="5" s="1"/>
  <c r="R237" i="5" s="1"/>
  <c r="R55" i="1"/>
  <c r="W99" i="6"/>
  <c r="X99" i="6" s="1"/>
  <c r="Y99" i="6" s="1"/>
  <c r="W329" i="6"/>
  <c r="X329" i="6" s="1"/>
  <c r="Y329" i="6" s="1"/>
  <c r="W296" i="6"/>
  <c r="X296" i="6" s="1"/>
  <c r="Y296" i="6" s="1"/>
  <c r="W131" i="6"/>
  <c r="X131" i="6" s="1"/>
  <c r="Y131" i="6" s="1"/>
  <c r="W196" i="6"/>
  <c r="X196" i="6" s="1"/>
  <c r="Y196" i="6" s="1"/>
  <c r="W331" i="6"/>
  <c r="X331" i="6" s="1"/>
  <c r="Y331" i="6" s="1"/>
  <c r="W103" i="6"/>
  <c r="X103" i="6" s="1"/>
  <c r="Y103" i="6" s="1"/>
  <c r="W268" i="6"/>
  <c r="X268" i="6" s="1"/>
  <c r="Y268" i="6" s="1"/>
  <c r="W173" i="6"/>
  <c r="X173" i="6" s="1"/>
  <c r="Y173" i="6" s="1"/>
  <c r="W270" i="6"/>
  <c r="X270" i="6" s="1"/>
  <c r="Y270" i="6" s="1"/>
  <c r="W85" i="6"/>
  <c r="X85" i="6" s="1"/>
  <c r="Y85" i="6" s="1"/>
  <c r="W269" i="6"/>
  <c r="X269" i="6" s="1"/>
  <c r="Y269" i="6" s="1"/>
  <c r="W271" i="6"/>
  <c r="X271" i="6" s="1"/>
  <c r="Y271" i="6" s="1"/>
  <c r="P8" i="4"/>
  <c r="W12" i="6"/>
  <c r="W284" i="6"/>
  <c r="X284" i="6" s="1"/>
  <c r="Y284" i="6" s="1"/>
  <c r="P12" i="6"/>
  <c r="W77" i="6"/>
  <c r="X77" i="6" s="1"/>
  <c r="Y77" i="6" s="1"/>
  <c r="W261" i="6"/>
  <c r="X261" i="6" s="1"/>
  <c r="Y261" i="6" s="1"/>
  <c r="W144" i="6"/>
  <c r="X144" i="6" s="1"/>
  <c r="Y144" i="6" s="1"/>
  <c r="W89" i="6"/>
  <c r="X89" i="6" s="1"/>
  <c r="Y89" i="6" s="1"/>
  <c r="W115" i="6"/>
  <c r="X115" i="6" s="1"/>
  <c r="Y115" i="6" s="1"/>
  <c r="W62" i="6"/>
  <c r="X62" i="6" s="1"/>
  <c r="Y62" i="6" s="1"/>
  <c r="W213" i="6"/>
  <c r="X213" i="6" s="1"/>
  <c r="Y213" i="6" s="1"/>
  <c r="W319" i="6"/>
  <c r="X319" i="6" s="1"/>
  <c r="Y319" i="6" s="1"/>
  <c r="W242" i="6"/>
  <c r="X242" i="6" s="1"/>
  <c r="Y242" i="6" s="1"/>
  <c r="U314" i="4" l="1"/>
  <c r="V314" i="4" s="1"/>
  <c r="W127" i="6"/>
  <c r="X127" i="6" s="1"/>
  <c r="Y127" i="6" s="1"/>
  <c r="W219" i="6"/>
  <c r="X219" i="6" s="1"/>
  <c r="Y219" i="6" s="1"/>
  <c r="U262" i="4"/>
  <c r="V262" i="4" s="1"/>
  <c r="W290" i="6"/>
  <c r="X290" i="6" s="1"/>
  <c r="Y290" i="6" s="1"/>
  <c r="W35" i="6"/>
  <c r="X35" i="6" s="1"/>
  <c r="Y35" i="6" s="1"/>
  <c r="O336" i="6"/>
  <c r="W210" i="6"/>
  <c r="X210" i="6" s="1"/>
  <c r="Y210" i="6" s="1"/>
  <c r="W41" i="6"/>
  <c r="X41" i="6" s="1"/>
  <c r="Y41" i="6" s="1"/>
  <c r="W159" i="5"/>
  <c r="X159" i="5" s="1"/>
  <c r="Y159" i="5" s="1"/>
  <c r="W236" i="6"/>
  <c r="X236" i="6" s="1"/>
  <c r="Y236" i="6" s="1"/>
  <c r="W84" i="6"/>
  <c r="X84" i="6" s="1"/>
  <c r="Y84" i="6" s="1"/>
  <c r="U144" i="5"/>
  <c r="V144" i="5" s="1"/>
  <c r="W144" i="5" s="1"/>
  <c r="X144" i="5" s="1"/>
  <c r="Y144" i="5" s="1"/>
  <c r="U153" i="5"/>
  <c r="V153" i="5" s="1"/>
  <c r="W153" i="5" s="1"/>
  <c r="X153" i="5" s="1"/>
  <c r="Y153" i="5" s="1"/>
  <c r="U152" i="5"/>
  <c r="V152" i="5" s="1"/>
  <c r="W152" i="5" s="1"/>
  <c r="X152" i="5" s="1"/>
  <c r="Y152" i="5" s="1"/>
  <c r="U43" i="5"/>
  <c r="V43" i="5" s="1"/>
  <c r="W43" i="5" s="1"/>
  <c r="X43" i="5" s="1"/>
  <c r="Y43" i="5" s="1"/>
  <c r="U215" i="4"/>
  <c r="V215" i="4" s="1"/>
  <c r="W215" i="4" s="1"/>
  <c r="X215" i="4" s="1"/>
  <c r="Y215" i="4" s="1"/>
  <c r="U66" i="4"/>
  <c r="V66" i="4" s="1"/>
  <c r="W66" i="4" s="1"/>
  <c r="X66" i="4" s="1"/>
  <c r="Y66" i="4" s="1"/>
  <c r="U45" i="4"/>
  <c r="V45" i="4" s="1"/>
  <c r="W45" i="4" s="1"/>
  <c r="X45" i="4" s="1"/>
  <c r="Y45" i="4" s="1"/>
  <c r="U213" i="4"/>
  <c r="V213" i="4" s="1"/>
  <c r="W213" i="4" s="1"/>
  <c r="X213" i="4" s="1"/>
  <c r="Y213" i="4" s="1"/>
  <c r="U118" i="4"/>
  <c r="V118" i="4" s="1"/>
  <c r="W118" i="4" s="1"/>
  <c r="X118" i="4" s="1"/>
  <c r="Y118" i="4" s="1"/>
  <c r="U23" i="4"/>
  <c r="V23" i="4" s="1"/>
  <c r="W23" i="4" s="1"/>
  <c r="X23" i="4" s="1"/>
  <c r="Y23" i="4" s="1"/>
  <c r="U108" i="4"/>
  <c r="V108" i="4" s="1"/>
  <c r="W108" i="4" s="1"/>
  <c r="X108" i="4" s="1"/>
  <c r="Y108" i="4" s="1"/>
  <c r="U18" i="4"/>
  <c r="V18" i="4" s="1"/>
  <c r="W18" i="4" s="1"/>
  <c r="X18" i="4" s="1"/>
  <c r="Y18" i="4" s="1"/>
  <c r="U277" i="4"/>
  <c r="V277" i="4" s="1"/>
  <c r="W277" i="4" s="1"/>
  <c r="X277" i="4" s="1"/>
  <c r="Y277" i="4" s="1"/>
  <c r="U112" i="4"/>
  <c r="V112" i="4" s="1"/>
  <c r="W112" i="4" s="1"/>
  <c r="X112" i="4" s="1"/>
  <c r="Y112" i="4" s="1"/>
  <c r="U298" i="4"/>
  <c r="V298" i="4" s="1"/>
  <c r="W298" i="4" s="1"/>
  <c r="X298" i="4" s="1"/>
  <c r="Y298" i="4" s="1"/>
  <c r="U178" i="4"/>
  <c r="V178" i="4" s="1"/>
  <c r="W178" i="4" s="1"/>
  <c r="X178" i="4" s="1"/>
  <c r="Y178" i="4" s="1"/>
  <c r="R336" i="1"/>
  <c r="U250" i="1"/>
  <c r="V250" i="1" s="1"/>
  <c r="W250" i="1" s="1"/>
  <c r="X250" i="1" s="1"/>
  <c r="Y250" i="1" s="1"/>
  <c r="U243" i="5"/>
  <c r="V243" i="5" s="1"/>
  <c r="W243" i="5" s="1"/>
  <c r="X243" i="5" s="1"/>
  <c r="Y243" i="5" s="1"/>
  <c r="U282" i="5"/>
  <c r="V282" i="5" s="1"/>
  <c r="W282" i="5" s="1"/>
  <c r="X282" i="5" s="1"/>
  <c r="Y282" i="5" s="1"/>
  <c r="U173" i="5"/>
  <c r="V173" i="5" s="1"/>
  <c r="W173" i="5" s="1"/>
  <c r="X173" i="5" s="1"/>
  <c r="Y173" i="5" s="1"/>
  <c r="U133" i="5"/>
  <c r="V133" i="5" s="1"/>
  <c r="W133" i="5" s="1"/>
  <c r="X133" i="5" s="1"/>
  <c r="Y133" i="5" s="1"/>
  <c r="U199" i="5"/>
  <c r="V199" i="5" s="1"/>
  <c r="W199" i="5" s="1"/>
  <c r="X199" i="5" s="1"/>
  <c r="Y199" i="5" s="1"/>
  <c r="U97" i="5"/>
  <c r="V97" i="5" s="1"/>
  <c r="W97" i="5" s="1"/>
  <c r="X97" i="5" s="1"/>
  <c r="Y97" i="5" s="1"/>
  <c r="U296" i="5"/>
  <c r="V296" i="5" s="1"/>
  <c r="W296" i="5" s="1"/>
  <c r="X296" i="5" s="1"/>
  <c r="Y296" i="5" s="1"/>
  <c r="U51" i="5"/>
  <c r="V51" i="5" s="1"/>
  <c r="W51" i="5" s="1"/>
  <c r="X51" i="5" s="1"/>
  <c r="Y51" i="5" s="1"/>
  <c r="U188" i="5"/>
  <c r="V188" i="5" s="1"/>
  <c r="W188" i="5" s="1"/>
  <c r="X188" i="5" s="1"/>
  <c r="Y188" i="5" s="1"/>
  <c r="U245" i="5"/>
  <c r="V245" i="5" s="1"/>
  <c r="W245" i="5" s="1"/>
  <c r="X245" i="5" s="1"/>
  <c r="Y245" i="5" s="1"/>
  <c r="U87" i="5"/>
  <c r="V87" i="5" s="1"/>
  <c r="W87" i="5" s="1"/>
  <c r="X87" i="5" s="1"/>
  <c r="Y87" i="5" s="1"/>
  <c r="U68" i="5"/>
  <c r="V68" i="5" s="1"/>
  <c r="W68" i="5" s="1"/>
  <c r="X68" i="5" s="1"/>
  <c r="Y68" i="5" s="1"/>
  <c r="U115" i="5"/>
  <c r="V115" i="5" s="1"/>
  <c r="W115" i="5" s="1"/>
  <c r="X115" i="5" s="1"/>
  <c r="Y115" i="5" s="1"/>
  <c r="U178" i="5"/>
  <c r="V178" i="5" s="1"/>
  <c r="W178" i="5" s="1"/>
  <c r="X178" i="5" s="1"/>
  <c r="Y178" i="5" s="1"/>
  <c r="U130" i="5"/>
  <c r="V130" i="5" s="1"/>
  <c r="W130" i="5" s="1"/>
  <c r="X130" i="5" s="1"/>
  <c r="Y130" i="5" s="1"/>
  <c r="U265" i="5"/>
  <c r="V265" i="5" s="1"/>
  <c r="W265" i="5" s="1"/>
  <c r="X265" i="5" s="1"/>
  <c r="Y265" i="5" s="1"/>
  <c r="U214" i="5"/>
  <c r="V214" i="5" s="1"/>
  <c r="W214" i="5" s="1"/>
  <c r="X214" i="5" s="1"/>
  <c r="Y214" i="5" s="1"/>
  <c r="U315" i="5"/>
  <c r="V315" i="5" s="1"/>
  <c r="W315" i="5" s="1"/>
  <c r="X315" i="5" s="1"/>
  <c r="Y315" i="5" s="1"/>
  <c r="U49" i="5"/>
  <c r="V49" i="5" s="1"/>
  <c r="W49" i="5" s="1"/>
  <c r="X49" i="5" s="1"/>
  <c r="Y49" i="5" s="1"/>
  <c r="U132" i="5"/>
  <c r="V132" i="5" s="1"/>
  <c r="W132" i="5" s="1"/>
  <c r="X132" i="5" s="1"/>
  <c r="Y132" i="5" s="1"/>
  <c r="U258" i="5"/>
  <c r="V258" i="5" s="1"/>
  <c r="W258" i="5" s="1"/>
  <c r="X258" i="5" s="1"/>
  <c r="Y258" i="5" s="1"/>
  <c r="U88" i="5"/>
  <c r="V88" i="5" s="1"/>
  <c r="W88" i="5" s="1"/>
  <c r="X88" i="5" s="1"/>
  <c r="Y88" i="5" s="1"/>
  <c r="U16" i="5"/>
  <c r="V16" i="5" s="1"/>
  <c r="W16" i="5" s="1"/>
  <c r="X16" i="5" s="1"/>
  <c r="Y16" i="5" s="1"/>
  <c r="U117" i="5"/>
  <c r="V117" i="5" s="1"/>
  <c r="W117" i="5" s="1"/>
  <c r="X117" i="5" s="1"/>
  <c r="Y117" i="5" s="1"/>
  <c r="U11" i="1"/>
  <c r="V11" i="1" s="1"/>
  <c r="W11" i="1" s="1"/>
  <c r="X11" i="1" s="1"/>
  <c r="Y11" i="1" s="1"/>
  <c r="O336" i="1"/>
  <c r="U310" i="1"/>
  <c r="V310" i="1" s="1"/>
  <c r="W310" i="1" s="1"/>
  <c r="X310" i="1" s="1"/>
  <c r="Y310" i="1" s="1"/>
  <c r="Q336" i="1"/>
  <c r="Q5" i="1" s="1"/>
  <c r="W305" i="4"/>
  <c r="X305" i="4" s="1"/>
  <c r="Y305" i="4" s="1"/>
  <c r="W314" i="4"/>
  <c r="X314" i="4" s="1"/>
  <c r="Y314" i="4" s="1"/>
  <c r="W262" i="4"/>
  <c r="X262" i="4" s="1"/>
  <c r="Y262" i="4" s="1"/>
  <c r="W201" i="4"/>
  <c r="X201" i="4" s="1"/>
  <c r="Y201" i="4" s="1"/>
  <c r="U324" i="4"/>
  <c r="V324" i="4" s="1"/>
  <c r="W324" i="4" s="1"/>
  <c r="X324" i="4" s="1"/>
  <c r="Y324" i="4" s="1"/>
  <c r="U206" i="4"/>
  <c r="V206" i="4" s="1"/>
  <c r="W206" i="4" s="1"/>
  <c r="X206" i="4" s="1"/>
  <c r="Y206" i="4" s="1"/>
  <c r="U316" i="4"/>
  <c r="V316" i="4" s="1"/>
  <c r="W316" i="4" s="1"/>
  <c r="X316" i="4" s="1"/>
  <c r="Y316" i="4" s="1"/>
  <c r="U333" i="1"/>
  <c r="V333" i="1" s="1"/>
  <c r="W333" i="1" s="1"/>
  <c r="X333" i="1" s="1"/>
  <c r="Y333" i="1" s="1"/>
  <c r="U136" i="1"/>
  <c r="V136" i="1" s="1"/>
  <c r="W136" i="1" s="1"/>
  <c r="X136" i="1" s="1"/>
  <c r="Y136" i="1" s="1"/>
  <c r="U12" i="1"/>
  <c r="V12" i="1" s="1"/>
  <c r="W12" i="1" s="1"/>
  <c r="X12" i="1" s="1"/>
  <c r="Y12" i="1" s="1"/>
  <c r="U6" i="1"/>
  <c r="U336" i="1" s="1"/>
  <c r="U240" i="1"/>
  <c r="V240" i="1" s="1"/>
  <c r="W240" i="1" s="1"/>
  <c r="X240" i="1" s="1"/>
  <c r="Y240" i="1" s="1"/>
  <c r="U81" i="1"/>
  <c r="V81" i="1" s="1"/>
  <c r="W81" i="1" s="1"/>
  <c r="X81" i="1" s="1"/>
  <c r="Y81" i="1" s="1"/>
  <c r="U314" i="1"/>
  <c r="V314" i="1" s="1"/>
  <c r="W314" i="1" s="1"/>
  <c r="X314" i="1" s="1"/>
  <c r="Y314" i="1" s="1"/>
  <c r="U152" i="1"/>
  <c r="V152" i="1" s="1"/>
  <c r="W152" i="1" s="1"/>
  <c r="X152" i="1" s="1"/>
  <c r="Y152" i="1" s="1"/>
  <c r="U213" i="1"/>
  <c r="V213" i="1" s="1"/>
  <c r="W213" i="1" s="1"/>
  <c r="X213" i="1" s="1"/>
  <c r="Y213" i="1" s="1"/>
  <c r="U107" i="1"/>
  <c r="V107" i="1" s="1"/>
  <c r="W107" i="1" s="1"/>
  <c r="X107" i="1" s="1"/>
  <c r="Y107" i="1" s="1"/>
  <c r="U245" i="1"/>
  <c r="V245" i="1" s="1"/>
  <c r="W245" i="1" s="1"/>
  <c r="X245" i="1" s="1"/>
  <c r="Y245" i="1" s="1"/>
  <c r="U132" i="1"/>
  <c r="V132" i="1" s="1"/>
  <c r="W132" i="1" s="1"/>
  <c r="X132" i="1" s="1"/>
  <c r="Y132" i="1" s="1"/>
  <c r="U311" i="1"/>
  <c r="V311" i="1" s="1"/>
  <c r="W311" i="1" s="1"/>
  <c r="X311" i="1" s="1"/>
  <c r="Y311" i="1" s="1"/>
  <c r="U51" i="1"/>
  <c r="V51" i="1" s="1"/>
  <c r="W51" i="1" s="1"/>
  <c r="X51" i="1" s="1"/>
  <c r="Y51" i="1" s="1"/>
  <c r="U87" i="1"/>
  <c r="V87" i="1" s="1"/>
  <c r="W87" i="1" s="1"/>
  <c r="X87" i="1" s="1"/>
  <c r="Y87" i="1" s="1"/>
  <c r="U249" i="1"/>
  <c r="V249" i="1" s="1"/>
  <c r="W249" i="1" s="1"/>
  <c r="X249" i="1" s="1"/>
  <c r="Y249" i="1" s="1"/>
  <c r="U148" i="1"/>
  <c r="V148" i="1" s="1"/>
  <c r="W148" i="1" s="1"/>
  <c r="X148" i="1" s="1"/>
  <c r="Y148" i="1" s="1"/>
  <c r="U157" i="1"/>
  <c r="V157" i="1" s="1"/>
  <c r="W157" i="1" s="1"/>
  <c r="X157" i="1" s="1"/>
  <c r="Y157" i="1" s="1"/>
  <c r="U273" i="1"/>
  <c r="V273" i="1" s="1"/>
  <c r="W273" i="1" s="1"/>
  <c r="X273" i="1" s="1"/>
  <c r="Y273" i="1" s="1"/>
  <c r="U32" i="1"/>
  <c r="V32" i="1" s="1"/>
  <c r="W32" i="1" s="1"/>
  <c r="X32" i="1" s="1"/>
  <c r="Y32" i="1" s="1"/>
  <c r="U31" i="1"/>
  <c r="V31" i="1" s="1"/>
  <c r="W31" i="1" s="1"/>
  <c r="X31" i="1" s="1"/>
  <c r="Y31" i="1" s="1"/>
  <c r="U9" i="1"/>
  <c r="V9" i="1" s="1"/>
  <c r="W9" i="1" s="1"/>
  <c r="X9" i="1" s="1"/>
  <c r="Y9" i="1" s="1"/>
  <c r="U190" i="1"/>
  <c r="V190" i="1" s="1"/>
  <c r="W190" i="1" s="1"/>
  <c r="X190" i="1" s="1"/>
  <c r="Y190" i="1" s="1"/>
  <c r="U175" i="1"/>
  <c r="V175" i="1" s="1"/>
  <c r="W175" i="1" s="1"/>
  <c r="X175" i="1" s="1"/>
  <c r="Y175" i="1" s="1"/>
  <c r="U229" i="1"/>
  <c r="V229" i="1" s="1"/>
  <c r="W229" i="1" s="1"/>
  <c r="X229" i="1" s="1"/>
  <c r="Y229" i="1" s="1"/>
  <c r="U128" i="1"/>
  <c r="V128" i="1" s="1"/>
  <c r="W128" i="1" s="1"/>
  <c r="X128" i="1" s="1"/>
  <c r="Y128" i="1" s="1"/>
  <c r="U313" i="1"/>
  <c r="V313" i="1" s="1"/>
  <c r="W313" i="1" s="1"/>
  <c r="X313" i="1" s="1"/>
  <c r="Y313" i="1" s="1"/>
  <c r="U143" i="1"/>
  <c r="V143" i="1" s="1"/>
  <c r="W143" i="1" s="1"/>
  <c r="X143" i="1" s="1"/>
  <c r="Y143" i="1" s="1"/>
  <c r="U84" i="1"/>
  <c r="V84" i="1" s="1"/>
  <c r="W84" i="1" s="1"/>
  <c r="X84" i="1" s="1"/>
  <c r="Y84" i="1" s="1"/>
  <c r="U129" i="1"/>
  <c r="V129" i="1" s="1"/>
  <c r="W129" i="1" s="1"/>
  <c r="X129" i="1" s="1"/>
  <c r="Y129" i="1" s="1"/>
  <c r="U103" i="1"/>
  <c r="V103" i="1" s="1"/>
  <c r="W103" i="1" s="1"/>
  <c r="X103" i="1" s="1"/>
  <c r="Y103" i="1" s="1"/>
  <c r="U98" i="1"/>
  <c r="V98" i="1" s="1"/>
  <c r="W98" i="1" s="1"/>
  <c r="X98" i="1" s="1"/>
  <c r="Y98" i="1" s="1"/>
  <c r="U184" i="1"/>
  <c r="V184" i="1" s="1"/>
  <c r="W184" i="1" s="1"/>
  <c r="X184" i="1" s="1"/>
  <c r="Y184" i="1" s="1"/>
  <c r="U309" i="1"/>
  <c r="V309" i="1" s="1"/>
  <c r="W309" i="1" s="1"/>
  <c r="X309" i="1" s="1"/>
  <c r="Y309" i="1" s="1"/>
  <c r="U200" i="1"/>
  <c r="V200" i="1" s="1"/>
  <c r="W200" i="1" s="1"/>
  <c r="X200" i="1" s="1"/>
  <c r="Y200" i="1" s="1"/>
  <c r="U45" i="1"/>
  <c r="V45" i="1" s="1"/>
  <c r="W45" i="1" s="1"/>
  <c r="X45" i="1" s="1"/>
  <c r="Y45" i="1" s="1"/>
  <c r="U264" i="1"/>
  <c r="V264" i="1" s="1"/>
  <c r="W264" i="1" s="1"/>
  <c r="X264" i="1" s="1"/>
  <c r="Y264" i="1" s="1"/>
  <c r="U101" i="1"/>
  <c r="V101" i="1" s="1"/>
  <c r="W101" i="1" s="1"/>
  <c r="X101" i="1" s="1"/>
  <c r="Y101" i="1" s="1"/>
  <c r="U42" i="1"/>
  <c r="V42" i="1" s="1"/>
  <c r="W42" i="1" s="1"/>
  <c r="X42" i="1" s="1"/>
  <c r="Y42" i="1" s="1"/>
  <c r="U43" i="1"/>
  <c r="V43" i="1" s="1"/>
  <c r="W43" i="1" s="1"/>
  <c r="X43" i="1" s="1"/>
  <c r="Y43" i="1" s="1"/>
  <c r="U173" i="1"/>
  <c r="V173" i="1" s="1"/>
  <c r="W173" i="1" s="1"/>
  <c r="X173" i="1" s="1"/>
  <c r="Y173" i="1" s="1"/>
  <c r="U144" i="1"/>
  <c r="V144" i="1" s="1"/>
  <c r="W144" i="1" s="1"/>
  <c r="X144" i="1" s="1"/>
  <c r="Y144" i="1" s="1"/>
  <c r="U195" i="1"/>
  <c r="V195" i="1" s="1"/>
  <c r="W195" i="1" s="1"/>
  <c r="X195" i="1" s="1"/>
  <c r="Y195" i="1" s="1"/>
  <c r="U38" i="1"/>
  <c r="V38" i="1" s="1"/>
  <c r="W38" i="1" s="1"/>
  <c r="X38" i="1" s="1"/>
  <c r="Y38" i="1" s="1"/>
  <c r="U246" i="1"/>
  <c r="V246" i="1" s="1"/>
  <c r="W246" i="1" s="1"/>
  <c r="X246" i="1" s="1"/>
  <c r="Y246" i="1" s="1"/>
  <c r="U267" i="1"/>
  <c r="V267" i="1" s="1"/>
  <c r="W267" i="1" s="1"/>
  <c r="X267" i="1" s="1"/>
  <c r="Y267" i="1" s="1"/>
  <c r="U63" i="1"/>
  <c r="V63" i="1" s="1"/>
  <c r="W63" i="1" s="1"/>
  <c r="X63" i="1" s="1"/>
  <c r="Y63" i="1" s="1"/>
  <c r="U223" i="1"/>
  <c r="V223" i="1" s="1"/>
  <c r="W223" i="1" s="1"/>
  <c r="X223" i="1" s="1"/>
  <c r="Y223" i="1" s="1"/>
  <c r="U247" i="1"/>
  <c r="V247" i="1" s="1"/>
  <c r="W247" i="1" s="1"/>
  <c r="X247" i="1" s="1"/>
  <c r="Y247" i="1" s="1"/>
  <c r="U50" i="1"/>
  <c r="V50" i="1" s="1"/>
  <c r="W50" i="1" s="1"/>
  <c r="X50" i="1" s="1"/>
  <c r="Y50" i="1" s="1"/>
  <c r="U280" i="1"/>
  <c r="V280" i="1" s="1"/>
  <c r="W280" i="1" s="1"/>
  <c r="X280" i="1" s="1"/>
  <c r="Y280" i="1" s="1"/>
  <c r="U270" i="1"/>
  <c r="V270" i="1" s="1"/>
  <c r="W270" i="1" s="1"/>
  <c r="X270" i="1" s="1"/>
  <c r="Y270" i="1" s="1"/>
  <c r="U127" i="1"/>
  <c r="V127" i="1" s="1"/>
  <c r="W127" i="1" s="1"/>
  <c r="X127" i="1" s="1"/>
  <c r="Y127" i="1" s="1"/>
  <c r="U17" i="1"/>
  <c r="V17" i="1" s="1"/>
  <c r="W17" i="1" s="1"/>
  <c r="X17" i="1" s="1"/>
  <c r="Y17" i="1" s="1"/>
  <c r="U289" i="1"/>
  <c r="V289" i="1" s="1"/>
  <c r="W289" i="1" s="1"/>
  <c r="X289" i="1" s="1"/>
  <c r="Y289" i="1" s="1"/>
  <c r="U188" i="1"/>
  <c r="V188" i="1" s="1"/>
  <c r="W188" i="1" s="1"/>
  <c r="X188" i="1" s="1"/>
  <c r="Y188" i="1" s="1"/>
  <c r="U82" i="1"/>
  <c r="V82" i="1" s="1"/>
  <c r="W82" i="1" s="1"/>
  <c r="X82" i="1" s="1"/>
  <c r="Y82" i="1" s="1"/>
  <c r="U116" i="1"/>
  <c r="V116" i="1" s="1"/>
  <c r="W116" i="1" s="1"/>
  <c r="X116" i="1" s="1"/>
  <c r="Y116" i="1" s="1"/>
  <c r="U293" i="1"/>
  <c r="V293" i="1" s="1"/>
  <c r="W293" i="1" s="1"/>
  <c r="X293" i="1" s="1"/>
  <c r="Y293" i="1" s="1"/>
  <c r="U30" i="1"/>
  <c r="V30" i="1" s="1"/>
  <c r="W30" i="1" s="1"/>
  <c r="X30" i="1" s="1"/>
  <c r="Y30" i="1" s="1"/>
  <c r="U159" i="1"/>
  <c r="V159" i="1" s="1"/>
  <c r="W159" i="1" s="1"/>
  <c r="X159" i="1" s="1"/>
  <c r="Y159" i="1" s="1"/>
  <c r="U22" i="1"/>
  <c r="V22" i="1" s="1"/>
  <c r="W22" i="1" s="1"/>
  <c r="X22" i="1" s="1"/>
  <c r="Y22" i="1" s="1"/>
  <c r="U115" i="1"/>
  <c r="V115" i="1" s="1"/>
  <c r="W115" i="1" s="1"/>
  <c r="X115" i="1" s="1"/>
  <c r="Y115" i="1" s="1"/>
  <c r="U97" i="1"/>
  <c r="V97" i="1" s="1"/>
  <c r="W97" i="1" s="1"/>
  <c r="X97" i="1" s="1"/>
  <c r="Y97" i="1" s="1"/>
  <c r="U137" i="1"/>
  <c r="V137" i="1" s="1"/>
  <c r="W137" i="1" s="1"/>
  <c r="X137" i="1" s="1"/>
  <c r="Y137" i="1" s="1"/>
  <c r="U37" i="1"/>
  <c r="V37" i="1" s="1"/>
  <c r="W37" i="1" s="1"/>
  <c r="X37" i="1" s="1"/>
  <c r="Y37" i="1" s="1"/>
  <c r="U203" i="1"/>
  <c r="V203" i="1" s="1"/>
  <c r="W203" i="1" s="1"/>
  <c r="X203" i="1" s="1"/>
  <c r="Y203" i="1" s="1"/>
  <c r="U299" i="1"/>
  <c r="V299" i="1" s="1"/>
  <c r="W299" i="1" s="1"/>
  <c r="X299" i="1" s="1"/>
  <c r="Y299" i="1" s="1"/>
  <c r="U307" i="1"/>
  <c r="V307" i="1" s="1"/>
  <c r="W307" i="1" s="1"/>
  <c r="X307" i="1" s="1"/>
  <c r="Y307" i="1" s="1"/>
  <c r="U257" i="1"/>
  <c r="V257" i="1" s="1"/>
  <c r="W257" i="1" s="1"/>
  <c r="X257" i="1" s="1"/>
  <c r="Y257" i="1" s="1"/>
  <c r="U154" i="1"/>
  <c r="V154" i="1" s="1"/>
  <c r="W154" i="1" s="1"/>
  <c r="X154" i="1" s="1"/>
  <c r="Y154" i="1" s="1"/>
  <c r="U327" i="1"/>
  <c r="V327" i="1" s="1"/>
  <c r="W327" i="1" s="1"/>
  <c r="X327" i="1" s="1"/>
  <c r="Y327" i="1" s="1"/>
  <c r="U80" i="1"/>
  <c r="V80" i="1" s="1"/>
  <c r="W80" i="1" s="1"/>
  <c r="X80" i="1" s="1"/>
  <c r="Y80" i="1" s="1"/>
  <c r="U53" i="1"/>
  <c r="V53" i="1" s="1"/>
  <c r="W53" i="1" s="1"/>
  <c r="X53" i="1" s="1"/>
  <c r="Y53" i="1" s="1"/>
  <c r="U48" i="1"/>
  <c r="V48" i="1" s="1"/>
  <c r="W48" i="1" s="1"/>
  <c r="X48" i="1" s="1"/>
  <c r="Y48" i="1" s="1"/>
  <c r="U124" i="1"/>
  <c r="V124" i="1" s="1"/>
  <c r="W124" i="1" s="1"/>
  <c r="X124" i="1" s="1"/>
  <c r="Y124" i="1" s="1"/>
  <c r="U261" i="1"/>
  <c r="V261" i="1" s="1"/>
  <c r="W261" i="1" s="1"/>
  <c r="X261" i="1" s="1"/>
  <c r="Y261" i="1" s="1"/>
  <c r="U288" i="1"/>
  <c r="V288" i="1" s="1"/>
  <c r="W288" i="1" s="1"/>
  <c r="X288" i="1" s="1"/>
  <c r="Y288" i="1" s="1"/>
  <c r="U177" i="1"/>
  <c r="V177" i="1" s="1"/>
  <c r="W177" i="1" s="1"/>
  <c r="X177" i="1" s="1"/>
  <c r="Y177" i="1" s="1"/>
  <c r="U298" i="1"/>
  <c r="V298" i="1" s="1"/>
  <c r="W298" i="1" s="1"/>
  <c r="X298" i="1" s="1"/>
  <c r="Y298" i="1" s="1"/>
  <c r="U83" i="1"/>
  <c r="V83" i="1" s="1"/>
  <c r="W83" i="1" s="1"/>
  <c r="X83" i="1" s="1"/>
  <c r="Y83" i="1" s="1"/>
  <c r="U65" i="1"/>
  <c r="V65" i="1" s="1"/>
  <c r="W65" i="1" s="1"/>
  <c r="X65" i="1" s="1"/>
  <c r="Y65" i="1" s="1"/>
  <c r="U295" i="1"/>
  <c r="V295" i="1" s="1"/>
  <c r="W295" i="1" s="1"/>
  <c r="X295" i="1" s="1"/>
  <c r="Y295" i="1" s="1"/>
  <c r="U170" i="1"/>
  <c r="V170" i="1" s="1"/>
  <c r="W170" i="1" s="1"/>
  <c r="X170" i="1" s="1"/>
  <c r="Y170" i="1" s="1"/>
  <c r="U252" i="1"/>
  <c r="V252" i="1" s="1"/>
  <c r="W252" i="1" s="1"/>
  <c r="X252" i="1" s="1"/>
  <c r="Y252" i="1" s="1"/>
  <c r="U13" i="1"/>
  <c r="V13" i="1" s="1"/>
  <c r="W13" i="1" s="1"/>
  <c r="X13" i="1" s="1"/>
  <c r="Y13" i="1" s="1"/>
  <c r="U325" i="1"/>
  <c r="V325" i="1" s="1"/>
  <c r="W325" i="1" s="1"/>
  <c r="X325" i="1" s="1"/>
  <c r="Y325" i="1" s="1"/>
  <c r="U201" i="1"/>
  <c r="V201" i="1" s="1"/>
  <c r="W201" i="1" s="1"/>
  <c r="X201" i="1" s="1"/>
  <c r="Y201" i="1" s="1"/>
  <c r="U258" i="1"/>
  <c r="V258" i="1" s="1"/>
  <c r="W258" i="1" s="1"/>
  <c r="X258" i="1" s="1"/>
  <c r="Y258" i="1" s="1"/>
  <c r="U105" i="1"/>
  <c r="V105" i="1" s="1"/>
  <c r="W105" i="1" s="1"/>
  <c r="X105" i="1" s="1"/>
  <c r="Y105" i="1" s="1"/>
  <c r="U130" i="1"/>
  <c r="V130" i="1" s="1"/>
  <c r="W130" i="1" s="1"/>
  <c r="X130" i="1" s="1"/>
  <c r="Y130" i="1" s="1"/>
  <c r="U56" i="1"/>
  <c r="V56" i="1" s="1"/>
  <c r="W56" i="1" s="1"/>
  <c r="X56" i="1" s="1"/>
  <c r="Y56" i="1" s="1"/>
  <c r="U118" i="1"/>
  <c r="V118" i="1" s="1"/>
  <c r="W118" i="1" s="1"/>
  <c r="X118" i="1" s="1"/>
  <c r="Y118" i="1" s="1"/>
  <c r="U40" i="1"/>
  <c r="V40" i="1" s="1"/>
  <c r="W40" i="1" s="1"/>
  <c r="X40" i="1" s="1"/>
  <c r="Y40" i="1" s="1"/>
  <c r="U147" i="1"/>
  <c r="V147" i="1" s="1"/>
  <c r="W147" i="1" s="1"/>
  <c r="X147" i="1" s="1"/>
  <c r="Y147" i="1" s="1"/>
  <c r="U211" i="1"/>
  <c r="V211" i="1" s="1"/>
  <c r="W211" i="1" s="1"/>
  <c r="X211" i="1" s="1"/>
  <c r="Y211" i="1" s="1"/>
  <c r="U322" i="1"/>
  <c r="V322" i="1" s="1"/>
  <c r="W322" i="1" s="1"/>
  <c r="X322" i="1" s="1"/>
  <c r="Y322" i="1" s="1"/>
  <c r="U92" i="1"/>
  <c r="V92" i="1" s="1"/>
  <c r="W92" i="1" s="1"/>
  <c r="X92" i="1" s="1"/>
  <c r="Y92" i="1" s="1"/>
  <c r="U263" i="1"/>
  <c r="V263" i="1" s="1"/>
  <c r="W263" i="1" s="1"/>
  <c r="X263" i="1" s="1"/>
  <c r="Y263" i="1" s="1"/>
  <c r="U205" i="1"/>
  <c r="V205" i="1" s="1"/>
  <c r="W205" i="1" s="1"/>
  <c r="X205" i="1" s="1"/>
  <c r="Y205" i="1" s="1"/>
  <c r="U268" i="1"/>
  <c r="V268" i="1" s="1"/>
  <c r="W268" i="1" s="1"/>
  <c r="X268" i="1" s="1"/>
  <c r="Y268" i="1" s="1"/>
  <c r="U186" i="1"/>
  <c r="V186" i="1" s="1"/>
  <c r="W186" i="1" s="1"/>
  <c r="X186" i="1" s="1"/>
  <c r="Y186" i="1" s="1"/>
  <c r="U134" i="1"/>
  <c r="V134" i="1" s="1"/>
  <c r="W134" i="1" s="1"/>
  <c r="X134" i="1" s="1"/>
  <c r="Y134" i="1" s="1"/>
  <c r="U180" i="1"/>
  <c r="V180" i="1" s="1"/>
  <c r="W180" i="1" s="1"/>
  <c r="X180" i="1" s="1"/>
  <c r="Y180" i="1" s="1"/>
  <c r="U110" i="1"/>
  <c r="V110" i="1" s="1"/>
  <c r="W110" i="1" s="1"/>
  <c r="X110" i="1" s="1"/>
  <c r="Y110" i="1" s="1"/>
  <c r="U76" i="1"/>
  <c r="V76" i="1" s="1"/>
  <c r="W76" i="1" s="1"/>
  <c r="X76" i="1" s="1"/>
  <c r="Y76" i="1" s="1"/>
  <c r="U68" i="1"/>
  <c r="V68" i="1" s="1"/>
  <c r="W68" i="1" s="1"/>
  <c r="X68" i="1" s="1"/>
  <c r="Y68" i="1" s="1"/>
  <c r="U227" i="1"/>
  <c r="V227" i="1" s="1"/>
  <c r="W227" i="1" s="1"/>
  <c r="X227" i="1" s="1"/>
  <c r="Y227" i="1" s="1"/>
  <c r="U236" i="1"/>
  <c r="V236" i="1" s="1"/>
  <c r="W236" i="1" s="1"/>
  <c r="X236" i="1" s="1"/>
  <c r="Y236" i="1" s="1"/>
  <c r="U225" i="1"/>
  <c r="V225" i="1" s="1"/>
  <c r="W225" i="1" s="1"/>
  <c r="X225" i="1" s="1"/>
  <c r="Y225" i="1" s="1"/>
  <c r="U221" i="1"/>
  <c r="V221" i="1" s="1"/>
  <c r="W221" i="1" s="1"/>
  <c r="X221" i="1" s="1"/>
  <c r="Y221" i="1" s="1"/>
  <c r="U290" i="1"/>
  <c r="V290" i="1" s="1"/>
  <c r="W290" i="1" s="1"/>
  <c r="X290" i="1" s="1"/>
  <c r="Y290" i="1" s="1"/>
  <c r="U332" i="1"/>
  <c r="V332" i="1" s="1"/>
  <c r="W332" i="1" s="1"/>
  <c r="X332" i="1" s="1"/>
  <c r="Y332" i="1" s="1"/>
  <c r="U218" i="1"/>
  <c r="V218" i="1" s="1"/>
  <c r="W218" i="1" s="1"/>
  <c r="X218" i="1" s="1"/>
  <c r="Y218" i="1" s="1"/>
  <c r="U231" i="1"/>
  <c r="V231" i="1" s="1"/>
  <c r="W231" i="1" s="1"/>
  <c r="X231" i="1" s="1"/>
  <c r="Y231" i="1" s="1"/>
  <c r="U10" i="1"/>
  <c r="V10" i="1" s="1"/>
  <c r="W10" i="1" s="1"/>
  <c r="X10" i="1" s="1"/>
  <c r="Y10" i="1" s="1"/>
  <c r="U78" i="1"/>
  <c r="V78" i="1" s="1"/>
  <c r="W78" i="1" s="1"/>
  <c r="X78" i="1" s="1"/>
  <c r="Y78" i="1" s="1"/>
  <c r="U60" i="1"/>
  <c r="V60" i="1" s="1"/>
  <c r="W60" i="1" s="1"/>
  <c r="X60" i="1" s="1"/>
  <c r="Y60" i="1" s="1"/>
  <c r="U58" i="1"/>
  <c r="V58" i="1" s="1"/>
  <c r="W58" i="1" s="1"/>
  <c r="X58" i="1" s="1"/>
  <c r="Y58" i="1" s="1"/>
  <c r="U158" i="1"/>
  <c r="V158" i="1" s="1"/>
  <c r="W158" i="1" s="1"/>
  <c r="X158" i="1" s="1"/>
  <c r="Y158" i="1" s="1"/>
  <c r="U292" i="1"/>
  <c r="V292" i="1" s="1"/>
  <c r="W292" i="1" s="1"/>
  <c r="X292" i="1" s="1"/>
  <c r="Y292" i="1" s="1"/>
  <c r="U54" i="1"/>
  <c r="V54" i="1" s="1"/>
  <c r="W54" i="1" s="1"/>
  <c r="X54" i="1" s="1"/>
  <c r="Y54" i="1" s="1"/>
  <c r="U138" i="1"/>
  <c r="V138" i="1" s="1"/>
  <c r="W138" i="1" s="1"/>
  <c r="X138" i="1" s="1"/>
  <c r="Y138" i="1" s="1"/>
  <c r="U308" i="1"/>
  <c r="V308" i="1" s="1"/>
  <c r="W308" i="1" s="1"/>
  <c r="X308" i="1" s="1"/>
  <c r="Y308" i="1" s="1"/>
  <c r="U62" i="1"/>
  <c r="V62" i="1" s="1"/>
  <c r="W62" i="1" s="1"/>
  <c r="X62" i="1" s="1"/>
  <c r="Y62" i="1" s="1"/>
  <c r="U8" i="1"/>
  <c r="V8" i="1" s="1"/>
  <c r="U49" i="1"/>
  <c r="V49" i="1" s="1"/>
  <c r="W49" i="1" s="1"/>
  <c r="X49" i="1" s="1"/>
  <c r="Y49" i="1" s="1"/>
  <c r="U150" i="1"/>
  <c r="V150" i="1" s="1"/>
  <c r="W150" i="1" s="1"/>
  <c r="X150" i="1" s="1"/>
  <c r="Y150" i="1" s="1"/>
  <c r="U196" i="1"/>
  <c r="V196" i="1" s="1"/>
  <c r="W196" i="1" s="1"/>
  <c r="X196" i="1" s="1"/>
  <c r="Y196" i="1" s="1"/>
  <c r="U331" i="1"/>
  <c r="V331" i="1" s="1"/>
  <c r="W331" i="1" s="1"/>
  <c r="X331" i="1" s="1"/>
  <c r="Y331" i="1" s="1"/>
  <c r="U174" i="1"/>
  <c r="V174" i="1" s="1"/>
  <c r="W174" i="1" s="1"/>
  <c r="X174" i="1" s="1"/>
  <c r="Y174" i="1" s="1"/>
  <c r="U234" i="1"/>
  <c r="V234" i="1" s="1"/>
  <c r="W234" i="1" s="1"/>
  <c r="X234" i="1" s="1"/>
  <c r="Y234" i="1" s="1"/>
  <c r="U277" i="1"/>
  <c r="V277" i="1" s="1"/>
  <c r="W277" i="1" s="1"/>
  <c r="X277" i="1" s="1"/>
  <c r="Y277" i="1" s="1"/>
  <c r="U79" i="1"/>
  <c r="V79" i="1" s="1"/>
  <c r="W79" i="1" s="1"/>
  <c r="X79" i="1" s="1"/>
  <c r="Y79" i="1" s="1"/>
  <c r="U286" i="1"/>
  <c r="V286" i="1" s="1"/>
  <c r="W286" i="1" s="1"/>
  <c r="X286" i="1" s="1"/>
  <c r="Y286" i="1" s="1"/>
  <c r="U166" i="1"/>
  <c r="V166" i="1" s="1"/>
  <c r="W166" i="1" s="1"/>
  <c r="X166" i="1" s="1"/>
  <c r="Y166" i="1" s="1"/>
  <c r="U133" i="1"/>
  <c r="V133" i="1" s="1"/>
  <c r="W133" i="1" s="1"/>
  <c r="X133" i="1" s="1"/>
  <c r="Y133" i="1" s="1"/>
  <c r="U26" i="1"/>
  <c r="V26" i="1" s="1"/>
  <c r="W26" i="1" s="1"/>
  <c r="X26" i="1" s="1"/>
  <c r="Y26" i="1" s="1"/>
  <c r="U214" i="1"/>
  <c r="V214" i="1" s="1"/>
  <c r="W214" i="1" s="1"/>
  <c r="X214" i="1" s="1"/>
  <c r="Y214" i="1" s="1"/>
  <c r="U85" i="1"/>
  <c r="V85" i="1" s="1"/>
  <c r="W85" i="1" s="1"/>
  <c r="X85" i="1" s="1"/>
  <c r="Y85" i="1" s="1"/>
  <c r="U109" i="1"/>
  <c r="V109" i="1" s="1"/>
  <c r="W109" i="1" s="1"/>
  <c r="X109" i="1" s="1"/>
  <c r="Y109" i="1" s="1"/>
  <c r="U259" i="1"/>
  <c r="V259" i="1" s="1"/>
  <c r="W259" i="1" s="1"/>
  <c r="X259" i="1" s="1"/>
  <c r="Y259" i="1" s="1"/>
  <c r="U189" i="1"/>
  <c r="V189" i="1" s="1"/>
  <c r="W189" i="1" s="1"/>
  <c r="X189" i="1" s="1"/>
  <c r="Y189" i="1" s="1"/>
  <c r="U303" i="1"/>
  <c r="V303" i="1" s="1"/>
  <c r="W303" i="1" s="1"/>
  <c r="X303" i="1" s="1"/>
  <c r="Y303" i="1" s="1"/>
  <c r="U256" i="1"/>
  <c r="V256" i="1" s="1"/>
  <c r="W256" i="1" s="1"/>
  <c r="X256" i="1" s="1"/>
  <c r="Y256" i="1" s="1"/>
  <c r="U179" i="1"/>
  <c r="V179" i="1" s="1"/>
  <c r="W179" i="1" s="1"/>
  <c r="X179" i="1" s="1"/>
  <c r="Y179" i="1" s="1"/>
  <c r="U86" i="1"/>
  <c r="V86" i="1" s="1"/>
  <c r="W86" i="1" s="1"/>
  <c r="X86" i="1" s="1"/>
  <c r="Y86" i="1" s="1"/>
  <c r="U41" i="1"/>
  <c r="V41" i="1" s="1"/>
  <c r="W41" i="1" s="1"/>
  <c r="X41" i="1" s="1"/>
  <c r="Y41" i="1" s="1"/>
  <c r="U316" i="1"/>
  <c r="V316" i="1" s="1"/>
  <c r="W316" i="1" s="1"/>
  <c r="X316" i="1" s="1"/>
  <c r="Y316" i="1" s="1"/>
  <c r="U255" i="1"/>
  <c r="V255" i="1" s="1"/>
  <c r="W255" i="1" s="1"/>
  <c r="X255" i="1" s="1"/>
  <c r="Y255" i="1" s="1"/>
  <c r="U235" i="1"/>
  <c r="V235" i="1" s="1"/>
  <c r="W235" i="1" s="1"/>
  <c r="X235" i="1" s="1"/>
  <c r="Y235" i="1" s="1"/>
  <c r="U187" i="1"/>
  <c r="V187" i="1" s="1"/>
  <c r="W187" i="1" s="1"/>
  <c r="X187" i="1" s="1"/>
  <c r="Y187" i="1" s="1"/>
  <c r="U74" i="1"/>
  <c r="V74" i="1" s="1"/>
  <c r="W74" i="1" s="1"/>
  <c r="X74" i="1" s="1"/>
  <c r="Y74" i="1" s="1"/>
  <c r="U207" i="1"/>
  <c r="V207" i="1" s="1"/>
  <c r="W207" i="1" s="1"/>
  <c r="X207" i="1" s="1"/>
  <c r="Y207" i="1" s="1"/>
  <c r="U156" i="1"/>
  <c r="V156" i="1" s="1"/>
  <c r="W156" i="1" s="1"/>
  <c r="X156" i="1" s="1"/>
  <c r="Y156" i="1" s="1"/>
  <c r="U89" i="1"/>
  <c r="V89" i="1" s="1"/>
  <c r="W89" i="1" s="1"/>
  <c r="X89" i="1" s="1"/>
  <c r="Y89" i="1" s="1"/>
  <c r="U117" i="1"/>
  <c r="V117" i="1" s="1"/>
  <c r="W117" i="1" s="1"/>
  <c r="X117" i="1" s="1"/>
  <c r="Y117" i="1" s="1"/>
  <c r="U126" i="1"/>
  <c r="V126" i="1" s="1"/>
  <c r="W126" i="1" s="1"/>
  <c r="X126" i="1" s="1"/>
  <c r="Y126" i="1" s="1"/>
  <c r="U275" i="1"/>
  <c r="V275" i="1" s="1"/>
  <c r="W275" i="1" s="1"/>
  <c r="X275" i="1" s="1"/>
  <c r="Y275" i="1" s="1"/>
  <c r="U120" i="1"/>
  <c r="V120" i="1" s="1"/>
  <c r="W120" i="1" s="1"/>
  <c r="X120" i="1" s="1"/>
  <c r="Y120" i="1" s="1"/>
  <c r="U244" i="1"/>
  <c r="V244" i="1" s="1"/>
  <c r="W244" i="1" s="1"/>
  <c r="X244" i="1" s="1"/>
  <c r="Y244" i="1" s="1"/>
  <c r="U67" i="1"/>
  <c r="V67" i="1" s="1"/>
  <c r="W67" i="1" s="1"/>
  <c r="X67" i="1" s="1"/>
  <c r="Y67" i="1" s="1"/>
  <c r="U95" i="1"/>
  <c r="V95" i="1" s="1"/>
  <c r="W95" i="1" s="1"/>
  <c r="X95" i="1" s="1"/>
  <c r="Y95" i="1" s="1"/>
  <c r="U301" i="1"/>
  <c r="V301" i="1" s="1"/>
  <c r="W301" i="1" s="1"/>
  <c r="X301" i="1" s="1"/>
  <c r="Y301" i="1" s="1"/>
  <c r="U135" i="1"/>
  <c r="V135" i="1" s="1"/>
  <c r="W135" i="1" s="1"/>
  <c r="X135" i="1" s="1"/>
  <c r="Y135" i="1" s="1"/>
  <c r="U100" i="1"/>
  <c r="V100" i="1" s="1"/>
  <c r="W100" i="1" s="1"/>
  <c r="X100" i="1" s="1"/>
  <c r="Y100" i="1" s="1"/>
  <c r="U172" i="1"/>
  <c r="V172" i="1" s="1"/>
  <c r="W172" i="1" s="1"/>
  <c r="X172" i="1" s="1"/>
  <c r="Y172" i="1" s="1"/>
  <c r="U243" i="1"/>
  <c r="V243" i="1" s="1"/>
  <c r="W243" i="1" s="1"/>
  <c r="X243" i="1" s="1"/>
  <c r="Y243" i="1" s="1"/>
  <c r="U204" i="1"/>
  <c r="V204" i="1" s="1"/>
  <c r="W204" i="1" s="1"/>
  <c r="X204" i="1" s="1"/>
  <c r="Y204" i="1" s="1"/>
  <c r="U238" i="1"/>
  <c r="V238" i="1" s="1"/>
  <c r="W238" i="1" s="1"/>
  <c r="X238" i="1" s="1"/>
  <c r="Y238" i="1" s="1"/>
  <c r="U18" i="1"/>
  <c r="V18" i="1" s="1"/>
  <c r="W18" i="1" s="1"/>
  <c r="X18" i="1" s="1"/>
  <c r="Y18" i="1" s="1"/>
  <c r="U94" i="1"/>
  <c r="V94" i="1" s="1"/>
  <c r="W94" i="1" s="1"/>
  <c r="X94" i="1" s="1"/>
  <c r="Y94" i="1" s="1"/>
  <c r="U274" i="1"/>
  <c r="V274" i="1" s="1"/>
  <c r="W274" i="1" s="1"/>
  <c r="X274" i="1" s="1"/>
  <c r="Y274" i="1" s="1"/>
  <c r="U160" i="1"/>
  <c r="V160" i="1" s="1"/>
  <c r="W160" i="1" s="1"/>
  <c r="X160" i="1" s="1"/>
  <c r="Y160" i="1" s="1"/>
  <c r="U88" i="1"/>
  <c r="V88" i="1" s="1"/>
  <c r="W88" i="1" s="1"/>
  <c r="X88" i="1" s="1"/>
  <c r="Y88" i="1" s="1"/>
  <c r="U281" i="1"/>
  <c r="V281" i="1" s="1"/>
  <c r="W281" i="1" s="1"/>
  <c r="X281" i="1" s="1"/>
  <c r="Y281" i="1" s="1"/>
  <c r="U71" i="1"/>
  <c r="V71" i="1" s="1"/>
  <c r="W71" i="1" s="1"/>
  <c r="X71" i="1" s="1"/>
  <c r="Y71" i="1" s="1"/>
  <c r="U208" i="1"/>
  <c r="V208" i="1" s="1"/>
  <c r="W208" i="1" s="1"/>
  <c r="X208" i="1" s="1"/>
  <c r="Y208" i="1" s="1"/>
  <c r="U279" i="1"/>
  <c r="V279" i="1" s="1"/>
  <c r="W279" i="1" s="1"/>
  <c r="X279" i="1" s="1"/>
  <c r="Y279" i="1" s="1"/>
  <c r="U99" i="1"/>
  <c r="V99" i="1" s="1"/>
  <c r="W99" i="1" s="1"/>
  <c r="X99" i="1" s="1"/>
  <c r="Y99" i="1" s="1"/>
  <c r="U278" i="1"/>
  <c r="V278" i="1" s="1"/>
  <c r="W278" i="1" s="1"/>
  <c r="X278" i="1" s="1"/>
  <c r="Y278" i="1" s="1"/>
  <c r="U153" i="1"/>
  <c r="V153" i="1" s="1"/>
  <c r="W153" i="1" s="1"/>
  <c r="X153" i="1" s="1"/>
  <c r="Y153" i="1" s="1"/>
  <c r="U108" i="1"/>
  <c r="V108" i="1" s="1"/>
  <c r="W108" i="1" s="1"/>
  <c r="X108" i="1" s="1"/>
  <c r="Y108" i="1" s="1"/>
  <c r="U139" i="1"/>
  <c r="V139" i="1" s="1"/>
  <c r="W139" i="1" s="1"/>
  <c r="X139" i="1" s="1"/>
  <c r="Y139" i="1" s="1"/>
  <c r="U266" i="1"/>
  <c r="V266" i="1" s="1"/>
  <c r="W266" i="1" s="1"/>
  <c r="X266" i="1" s="1"/>
  <c r="Y266" i="1" s="1"/>
  <c r="U23" i="1"/>
  <c r="V23" i="1" s="1"/>
  <c r="W23" i="1" s="1"/>
  <c r="X23" i="1" s="1"/>
  <c r="Y23" i="1" s="1"/>
  <c r="U328" i="1"/>
  <c r="V328" i="1" s="1"/>
  <c r="W328" i="1" s="1"/>
  <c r="X328" i="1" s="1"/>
  <c r="Y328" i="1" s="1"/>
  <c r="U21" i="1"/>
  <c r="V21" i="1" s="1"/>
  <c r="W21" i="1" s="1"/>
  <c r="X21" i="1" s="1"/>
  <c r="Y21" i="1" s="1"/>
  <c r="U52" i="1"/>
  <c r="V52" i="1" s="1"/>
  <c r="W52" i="1" s="1"/>
  <c r="X52" i="1" s="1"/>
  <c r="Y52" i="1" s="1"/>
  <c r="U199" i="1"/>
  <c r="V199" i="1" s="1"/>
  <c r="W199" i="1" s="1"/>
  <c r="X199" i="1" s="1"/>
  <c r="Y199" i="1" s="1"/>
  <c r="U70" i="1"/>
  <c r="V70" i="1" s="1"/>
  <c r="W70" i="1" s="1"/>
  <c r="X70" i="1" s="1"/>
  <c r="Y70" i="1" s="1"/>
  <c r="U271" i="1"/>
  <c r="V271" i="1" s="1"/>
  <c r="W271" i="1" s="1"/>
  <c r="X271" i="1" s="1"/>
  <c r="Y271" i="1" s="1"/>
  <c r="U90" i="1"/>
  <c r="V90" i="1" s="1"/>
  <c r="W90" i="1" s="1"/>
  <c r="X90" i="1" s="1"/>
  <c r="Y90" i="1" s="1"/>
  <c r="U232" i="1"/>
  <c r="V232" i="1" s="1"/>
  <c r="W232" i="1" s="1"/>
  <c r="X232" i="1" s="1"/>
  <c r="Y232" i="1" s="1"/>
  <c r="U206" i="1"/>
  <c r="V206" i="1" s="1"/>
  <c r="W206" i="1" s="1"/>
  <c r="X206" i="1" s="1"/>
  <c r="Y206" i="1" s="1"/>
  <c r="U269" i="1"/>
  <c r="V269" i="1" s="1"/>
  <c r="W269" i="1" s="1"/>
  <c r="X269" i="1" s="1"/>
  <c r="Y269" i="1" s="1"/>
  <c r="U233" i="1"/>
  <c r="V233" i="1" s="1"/>
  <c r="W233" i="1" s="1"/>
  <c r="X233" i="1" s="1"/>
  <c r="Y233" i="1" s="1"/>
  <c r="U69" i="1"/>
  <c r="V69" i="1" s="1"/>
  <c r="W69" i="1" s="1"/>
  <c r="X69" i="1" s="1"/>
  <c r="Y69" i="1" s="1"/>
  <c r="U297" i="1"/>
  <c r="V297" i="1" s="1"/>
  <c r="W297" i="1" s="1"/>
  <c r="X297" i="1" s="1"/>
  <c r="Y297" i="1" s="1"/>
  <c r="U287" i="1"/>
  <c r="V287" i="1" s="1"/>
  <c r="W287" i="1" s="1"/>
  <c r="X287" i="1" s="1"/>
  <c r="Y287" i="1" s="1"/>
  <c r="U122" i="1"/>
  <c r="V122" i="1" s="1"/>
  <c r="W122" i="1" s="1"/>
  <c r="X122" i="1" s="1"/>
  <c r="Y122" i="1" s="1"/>
  <c r="U14" i="1"/>
  <c r="V14" i="1" s="1"/>
  <c r="W14" i="1" s="1"/>
  <c r="X14" i="1" s="1"/>
  <c r="Y14" i="1" s="1"/>
  <c r="U291" i="1"/>
  <c r="V291" i="1" s="1"/>
  <c r="W291" i="1" s="1"/>
  <c r="X291" i="1" s="1"/>
  <c r="Y291" i="1" s="1"/>
  <c r="U178" i="1"/>
  <c r="V178" i="1" s="1"/>
  <c r="W178" i="1" s="1"/>
  <c r="X178" i="1" s="1"/>
  <c r="Y178" i="1" s="1"/>
  <c r="U265" i="1"/>
  <c r="V265" i="1" s="1"/>
  <c r="W265" i="1" s="1"/>
  <c r="X265" i="1" s="1"/>
  <c r="Y265" i="1" s="1"/>
  <c r="U191" i="1"/>
  <c r="V191" i="1" s="1"/>
  <c r="W191" i="1" s="1"/>
  <c r="X191" i="1" s="1"/>
  <c r="Y191" i="1" s="1"/>
  <c r="U149" i="1"/>
  <c r="V149" i="1" s="1"/>
  <c r="W149" i="1" s="1"/>
  <c r="X149" i="1" s="1"/>
  <c r="Y149" i="1" s="1"/>
  <c r="U75" i="1"/>
  <c r="V75" i="1" s="1"/>
  <c r="W75" i="1" s="1"/>
  <c r="X75" i="1" s="1"/>
  <c r="Y75" i="1" s="1"/>
  <c r="U176" i="1"/>
  <c r="V176" i="1" s="1"/>
  <c r="W176" i="1" s="1"/>
  <c r="X176" i="1" s="1"/>
  <c r="Y176" i="1" s="1"/>
  <c r="U169" i="1"/>
  <c r="V169" i="1" s="1"/>
  <c r="W169" i="1" s="1"/>
  <c r="X169" i="1" s="1"/>
  <c r="Y169" i="1" s="1"/>
  <c r="U91" i="1"/>
  <c r="V91" i="1" s="1"/>
  <c r="W91" i="1" s="1"/>
  <c r="X91" i="1" s="1"/>
  <c r="Y91" i="1" s="1"/>
  <c r="U146" i="1"/>
  <c r="V146" i="1" s="1"/>
  <c r="W146" i="1" s="1"/>
  <c r="X146" i="1" s="1"/>
  <c r="Y146" i="1" s="1"/>
  <c r="U226" i="1"/>
  <c r="V226" i="1" s="1"/>
  <c r="W226" i="1" s="1"/>
  <c r="X226" i="1" s="1"/>
  <c r="Y226" i="1" s="1"/>
  <c r="U145" i="1"/>
  <c r="V145" i="1" s="1"/>
  <c r="W145" i="1" s="1"/>
  <c r="X145" i="1" s="1"/>
  <c r="Y145" i="1" s="1"/>
  <c r="U102" i="1"/>
  <c r="V102" i="1" s="1"/>
  <c r="W102" i="1" s="1"/>
  <c r="X102" i="1" s="1"/>
  <c r="Y102" i="1" s="1"/>
  <c r="U28" i="1"/>
  <c r="V28" i="1" s="1"/>
  <c r="W28" i="1" s="1"/>
  <c r="X28" i="1" s="1"/>
  <c r="Y28" i="1" s="1"/>
  <c r="U47" i="1"/>
  <c r="V47" i="1" s="1"/>
  <c r="W47" i="1" s="1"/>
  <c r="X47" i="1" s="1"/>
  <c r="Y47" i="1" s="1"/>
  <c r="U77" i="1"/>
  <c r="V77" i="1" s="1"/>
  <c r="W77" i="1" s="1"/>
  <c r="X77" i="1" s="1"/>
  <c r="Y77" i="1" s="1"/>
  <c r="U25" i="1"/>
  <c r="V25" i="1" s="1"/>
  <c r="W25" i="1" s="1"/>
  <c r="X25" i="1" s="1"/>
  <c r="Y25" i="1" s="1"/>
  <c r="U220" i="1"/>
  <c r="V220" i="1" s="1"/>
  <c r="W220" i="1" s="1"/>
  <c r="X220" i="1" s="1"/>
  <c r="Y220" i="1" s="1"/>
  <c r="U239" i="1"/>
  <c r="V239" i="1" s="1"/>
  <c r="W239" i="1" s="1"/>
  <c r="X239" i="1" s="1"/>
  <c r="Y239" i="1" s="1"/>
  <c r="U324" i="1"/>
  <c r="V324" i="1" s="1"/>
  <c r="W324" i="1" s="1"/>
  <c r="X324" i="1" s="1"/>
  <c r="Y324" i="1" s="1"/>
  <c r="U321" i="1"/>
  <c r="V321" i="1" s="1"/>
  <c r="W321" i="1" s="1"/>
  <c r="X321" i="1" s="1"/>
  <c r="Y321" i="1" s="1"/>
  <c r="U59" i="1"/>
  <c r="V59" i="1" s="1"/>
  <c r="W59" i="1" s="1"/>
  <c r="X59" i="1" s="1"/>
  <c r="Y59" i="1" s="1"/>
  <c r="U164" i="1"/>
  <c r="V164" i="1" s="1"/>
  <c r="W164" i="1" s="1"/>
  <c r="X164" i="1" s="1"/>
  <c r="Y164" i="1" s="1"/>
  <c r="U114" i="1"/>
  <c r="V114" i="1" s="1"/>
  <c r="W114" i="1" s="1"/>
  <c r="X114" i="1" s="1"/>
  <c r="Y114" i="1" s="1"/>
  <c r="U57" i="1"/>
  <c r="V57" i="1" s="1"/>
  <c r="W57" i="1" s="1"/>
  <c r="X57" i="1" s="1"/>
  <c r="Y57" i="1" s="1"/>
  <c r="U262" i="1"/>
  <c r="V262" i="1" s="1"/>
  <c r="W262" i="1" s="1"/>
  <c r="X262" i="1" s="1"/>
  <c r="Y262" i="1" s="1"/>
  <c r="U185" i="1"/>
  <c r="V185" i="1" s="1"/>
  <c r="W185" i="1" s="1"/>
  <c r="X185" i="1" s="1"/>
  <c r="Y185" i="1" s="1"/>
  <c r="U55" i="1"/>
  <c r="V55" i="1" s="1"/>
  <c r="W55" i="1" s="1"/>
  <c r="X55" i="1" s="1"/>
  <c r="Y55" i="1" s="1"/>
  <c r="U242" i="1"/>
  <c r="V242" i="1" s="1"/>
  <c r="W242" i="1" s="1"/>
  <c r="X242" i="1" s="1"/>
  <c r="Y242" i="1" s="1"/>
  <c r="U125" i="1"/>
  <c r="V125" i="1" s="1"/>
  <c r="W125" i="1" s="1"/>
  <c r="X125" i="1" s="1"/>
  <c r="Y125" i="1" s="1"/>
  <c r="U141" i="1"/>
  <c r="V141" i="1" s="1"/>
  <c r="W141" i="1" s="1"/>
  <c r="X141" i="1" s="1"/>
  <c r="Y141" i="1" s="1"/>
  <c r="U222" i="1"/>
  <c r="V222" i="1" s="1"/>
  <c r="W222" i="1" s="1"/>
  <c r="X222" i="1" s="1"/>
  <c r="Y222" i="1" s="1"/>
  <c r="U304" i="1"/>
  <c r="V304" i="1" s="1"/>
  <c r="W304" i="1" s="1"/>
  <c r="X304" i="1" s="1"/>
  <c r="Y304" i="1" s="1"/>
  <c r="U197" i="1"/>
  <c r="V197" i="1" s="1"/>
  <c r="W197" i="1" s="1"/>
  <c r="X197" i="1" s="1"/>
  <c r="Y197" i="1" s="1"/>
  <c r="U64" i="1"/>
  <c r="V64" i="1" s="1"/>
  <c r="W64" i="1" s="1"/>
  <c r="X64" i="1" s="1"/>
  <c r="Y64" i="1" s="1"/>
  <c r="U216" i="1"/>
  <c r="V216" i="1" s="1"/>
  <c r="W216" i="1" s="1"/>
  <c r="X216" i="1" s="1"/>
  <c r="Y216" i="1" s="1"/>
  <c r="U33" i="1"/>
  <c r="V33" i="1" s="1"/>
  <c r="W33" i="1" s="1"/>
  <c r="X33" i="1" s="1"/>
  <c r="Y33" i="1" s="1"/>
  <c r="U329" i="1"/>
  <c r="V329" i="1" s="1"/>
  <c r="W329" i="1" s="1"/>
  <c r="X329" i="1" s="1"/>
  <c r="Y329" i="1" s="1"/>
  <c r="U112" i="1"/>
  <c r="V112" i="1" s="1"/>
  <c r="W112" i="1" s="1"/>
  <c r="X112" i="1" s="1"/>
  <c r="Y112" i="1" s="1"/>
  <c r="U193" i="1"/>
  <c r="V193" i="1" s="1"/>
  <c r="W193" i="1" s="1"/>
  <c r="X193" i="1" s="1"/>
  <c r="Y193" i="1" s="1"/>
  <c r="U317" i="1"/>
  <c r="V317" i="1" s="1"/>
  <c r="W317" i="1" s="1"/>
  <c r="X317" i="1" s="1"/>
  <c r="Y317" i="1" s="1"/>
  <c r="U183" i="1"/>
  <c r="V183" i="1" s="1"/>
  <c r="W183" i="1" s="1"/>
  <c r="X183" i="1" s="1"/>
  <c r="Y183" i="1" s="1"/>
  <c r="U163" i="1"/>
  <c r="V163" i="1" s="1"/>
  <c r="W163" i="1" s="1"/>
  <c r="X163" i="1" s="1"/>
  <c r="Y163" i="1" s="1"/>
  <c r="U228" i="1"/>
  <c r="V228" i="1" s="1"/>
  <c r="W228" i="1" s="1"/>
  <c r="X228" i="1" s="1"/>
  <c r="Y228" i="1" s="1"/>
  <c r="U318" i="1"/>
  <c r="V318" i="1" s="1"/>
  <c r="W318" i="1" s="1"/>
  <c r="X318" i="1" s="1"/>
  <c r="Y318" i="1" s="1"/>
  <c r="U272" i="1"/>
  <c r="V272" i="1" s="1"/>
  <c r="W272" i="1" s="1"/>
  <c r="X272" i="1" s="1"/>
  <c r="Y272" i="1" s="1"/>
  <c r="U119" i="1"/>
  <c r="V119" i="1" s="1"/>
  <c r="W119" i="1" s="1"/>
  <c r="X119" i="1" s="1"/>
  <c r="Y119" i="1" s="1"/>
  <c r="U312" i="1"/>
  <c r="V312" i="1" s="1"/>
  <c r="W312" i="1" s="1"/>
  <c r="X312" i="1" s="1"/>
  <c r="Y312" i="1" s="1"/>
  <c r="U46" i="1"/>
  <c r="V46" i="1" s="1"/>
  <c r="W46" i="1" s="1"/>
  <c r="X46" i="1" s="1"/>
  <c r="Y46" i="1" s="1"/>
  <c r="U24" i="1"/>
  <c r="V24" i="1" s="1"/>
  <c r="W24" i="1" s="1"/>
  <c r="X24" i="1" s="1"/>
  <c r="Y24" i="1" s="1"/>
  <c r="U181" i="1"/>
  <c r="V181" i="1" s="1"/>
  <c r="W181" i="1" s="1"/>
  <c r="X181" i="1" s="1"/>
  <c r="Y181" i="1" s="1"/>
  <c r="U300" i="1"/>
  <c r="V300" i="1" s="1"/>
  <c r="W300" i="1" s="1"/>
  <c r="X300" i="1" s="1"/>
  <c r="Y300" i="1" s="1"/>
  <c r="U151" i="1"/>
  <c r="V151" i="1" s="1"/>
  <c r="W151" i="1" s="1"/>
  <c r="X151" i="1" s="1"/>
  <c r="Y151" i="1" s="1"/>
  <c r="U241" i="1"/>
  <c r="V241" i="1" s="1"/>
  <c r="W241" i="1" s="1"/>
  <c r="X241" i="1" s="1"/>
  <c r="Y241" i="1" s="1"/>
  <c r="U104" i="1"/>
  <c r="V104" i="1" s="1"/>
  <c r="W104" i="1" s="1"/>
  <c r="X104" i="1" s="1"/>
  <c r="Y104" i="1" s="1"/>
  <c r="U198" i="1"/>
  <c r="V198" i="1" s="1"/>
  <c r="W198" i="1" s="1"/>
  <c r="X198" i="1" s="1"/>
  <c r="Y198" i="1" s="1"/>
  <c r="U16" i="1"/>
  <c r="V16" i="1" s="1"/>
  <c r="W16" i="1" s="1"/>
  <c r="X16" i="1" s="1"/>
  <c r="Y16" i="1" s="1"/>
  <c r="U202" i="1"/>
  <c r="V202" i="1" s="1"/>
  <c r="W202" i="1" s="1"/>
  <c r="X202" i="1" s="1"/>
  <c r="Y202" i="1" s="1"/>
  <c r="U15" i="1"/>
  <c r="V15" i="1" s="1"/>
  <c r="W15" i="1" s="1"/>
  <c r="X15" i="1" s="1"/>
  <c r="Y15" i="1" s="1"/>
  <c r="U123" i="1"/>
  <c r="V123" i="1" s="1"/>
  <c r="W123" i="1" s="1"/>
  <c r="X123" i="1" s="1"/>
  <c r="Y123" i="1" s="1"/>
  <c r="U162" i="1"/>
  <c r="V162" i="1" s="1"/>
  <c r="W162" i="1" s="1"/>
  <c r="X162" i="1" s="1"/>
  <c r="Y162" i="1" s="1"/>
  <c r="U96" i="1"/>
  <c r="V96" i="1" s="1"/>
  <c r="W96" i="1" s="1"/>
  <c r="X96" i="1" s="1"/>
  <c r="Y96" i="1" s="1"/>
  <c r="U161" i="1"/>
  <c r="V161" i="1" s="1"/>
  <c r="W161" i="1" s="1"/>
  <c r="X161" i="1" s="1"/>
  <c r="Y161" i="1" s="1"/>
  <c r="U73" i="1"/>
  <c r="V73" i="1" s="1"/>
  <c r="W73" i="1" s="1"/>
  <c r="X73" i="1" s="1"/>
  <c r="Y73" i="1" s="1"/>
  <c r="U121" i="1"/>
  <c r="V121" i="1" s="1"/>
  <c r="W121" i="1" s="1"/>
  <c r="X121" i="1" s="1"/>
  <c r="Y121" i="1" s="1"/>
  <c r="U113" i="1"/>
  <c r="V113" i="1" s="1"/>
  <c r="W113" i="1" s="1"/>
  <c r="X113" i="1" s="1"/>
  <c r="Y113" i="1" s="1"/>
  <c r="U320" i="1"/>
  <c r="V320" i="1" s="1"/>
  <c r="W320" i="1" s="1"/>
  <c r="X320" i="1" s="1"/>
  <c r="Y320" i="1" s="1"/>
  <c r="U93" i="1"/>
  <c r="V93" i="1" s="1"/>
  <c r="W93" i="1" s="1"/>
  <c r="X93" i="1" s="1"/>
  <c r="Y93" i="1" s="1"/>
  <c r="U61" i="1"/>
  <c r="V61" i="1" s="1"/>
  <c r="W61" i="1" s="1"/>
  <c r="X61" i="1" s="1"/>
  <c r="Y61" i="1" s="1"/>
  <c r="U72" i="1"/>
  <c r="V72" i="1" s="1"/>
  <c r="W72" i="1" s="1"/>
  <c r="X72" i="1" s="1"/>
  <c r="Y72" i="1" s="1"/>
  <c r="U20" i="1"/>
  <c r="V20" i="1" s="1"/>
  <c r="W20" i="1" s="1"/>
  <c r="X20" i="1" s="1"/>
  <c r="Y20" i="1" s="1"/>
  <c r="U111" i="1"/>
  <c r="V111" i="1" s="1"/>
  <c r="W111" i="1" s="1"/>
  <c r="X111" i="1" s="1"/>
  <c r="Y111" i="1" s="1"/>
  <c r="U34" i="1"/>
  <c r="V34" i="1" s="1"/>
  <c r="W34" i="1" s="1"/>
  <c r="X34" i="1" s="1"/>
  <c r="Y34" i="1" s="1"/>
  <c r="U155" i="1"/>
  <c r="V155" i="1" s="1"/>
  <c r="W155" i="1" s="1"/>
  <c r="X155" i="1" s="1"/>
  <c r="Y155" i="1" s="1"/>
  <c r="U192" i="1"/>
  <c r="V192" i="1" s="1"/>
  <c r="W192" i="1" s="1"/>
  <c r="X192" i="1" s="1"/>
  <c r="Y192" i="1" s="1"/>
  <c r="U194" i="1"/>
  <c r="V194" i="1" s="1"/>
  <c r="W194" i="1" s="1"/>
  <c r="X194" i="1" s="1"/>
  <c r="Y194" i="1" s="1"/>
  <c r="U215" i="1"/>
  <c r="V215" i="1" s="1"/>
  <c r="W215" i="1" s="1"/>
  <c r="X215" i="1" s="1"/>
  <c r="Y215" i="1" s="1"/>
  <c r="U254" i="1"/>
  <c r="V254" i="1" s="1"/>
  <c r="W254" i="1" s="1"/>
  <c r="X254" i="1" s="1"/>
  <c r="Y254" i="1" s="1"/>
  <c r="U142" i="1"/>
  <c r="V142" i="1" s="1"/>
  <c r="W142" i="1" s="1"/>
  <c r="X142" i="1" s="1"/>
  <c r="Y142" i="1" s="1"/>
  <c r="U284" i="1"/>
  <c r="V284" i="1" s="1"/>
  <c r="W284" i="1" s="1"/>
  <c r="X284" i="1" s="1"/>
  <c r="Y284" i="1" s="1"/>
  <c r="U36" i="1"/>
  <c r="V36" i="1" s="1"/>
  <c r="W36" i="1" s="1"/>
  <c r="X36" i="1" s="1"/>
  <c r="Y36" i="1" s="1"/>
  <c r="U276" i="1"/>
  <c r="V276" i="1" s="1"/>
  <c r="W276" i="1" s="1"/>
  <c r="X276" i="1" s="1"/>
  <c r="Y276" i="1" s="1"/>
  <c r="U296" i="1"/>
  <c r="V296" i="1" s="1"/>
  <c r="W296" i="1" s="1"/>
  <c r="X296" i="1" s="1"/>
  <c r="Y296" i="1" s="1"/>
  <c r="U27" i="1"/>
  <c r="V27" i="1" s="1"/>
  <c r="W27" i="1" s="1"/>
  <c r="X27" i="1" s="1"/>
  <c r="Y27" i="1" s="1"/>
  <c r="U283" i="1"/>
  <c r="V283" i="1" s="1"/>
  <c r="W283" i="1" s="1"/>
  <c r="X283" i="1" s="1"/>
  <c r="Y283" i="1" s="1"/>
  <c r="U39" i="1"/>
  <c r="V39" i="1" s="1"/>
  <c r="W39" i="1" s="1"/>
  <c r="X39" i="1" s="1"/>
  <c r="Y39" i="1" s="1"/>
  <c r="U44" i="1"/>
  <c r="V44" i="1" s="1"/>
  <c r="W44" i="1" s="1"/>
  <c r="X44" i="1" s="1"/>
  <c r="Y44" i="1" s="1"/>
  <c r="U140" i="1"/>
  <c r="V140" i="1" s="1"/>
  <c r="W140" i="1" s="1"/>
  <c r="X140" i="1" s="1"/>
  <c r="Y140" i="1" s="1"/>
  <c r="U285" i="1"/>
  <c r="V285" i="1" s="1"/>
  <c r="W285" i="1" s="1"/>
  <c r="X285" i="1" s="1"/>
  <c r="Y285" i="1" s="1"/>
  <c r="U334" i="1"/>
  <c r="V334" i="1" s="1"/>
  <c r="W334" i="1" s="1"/>
  <c r="X334" i="1" s="1"/>
  <c r="Y334" i="1" s="1"/>
  <c r="U106" i="1"/>
  <c r="V106" i="1" s="1"/>
  <c r="W106" i="1" s="1"/>
  <c r="X106" i="1" s="1"/>
  <c r="Y106" i="1" s="1"/>
  <c r="U315" i="1"/>
  <c r="V315" i="1" s="1"/>
  <c r="W315" i="1" s="1"/>
  <c r="X315" i="1" s="1"/>
  <c r="Y315" i="1" s="1"/>
  <c r="U305" i="1"/>
  <c r="V305" i="1" s="1"/>
  <c r="W305" i="1" s="1"/>
  <c r="X305" i="1" s="1"/>
  <c r="Y305" i="1" s="1"/>
  <c r="U131" i="1"/>
  <c r="V131" i="1" s="1"/>
  <c r="W131" i="1" s="1"/>
  <c r="X131" i="1" s="1"/>
  <c r="Y131" i="1" s="1"/>
  <c r="U182" i="1"/>
  <c r="V182" i="1" s="1"/>
  <c r="W182" i="1" s="1"/>
  <c r="X182" i="1" s="1"/>
  <c r="Y182" i="1" s="1"/>
  <c r="U323" i="1"/>
  <c r="V323" i="1" s="1"/>
  <c r="W323" i="1" s="1"/>
  <c r="X323" i="1" s="1"/>
  <c r="Y323" i="1" s="1"/>
  <c r="U306" i="1"/>
  <c r="V306" i="1" s="1"/>
  <c r="W306" i="1" s="1"/>
  <c r="X306" i="1" s="1"/>
  <c r="Y306" i="1" s="1"/>
  <c r="U168" i="1"/>
  <c r="V168" i="1" s="1"/>
  <c r="W168" i="1" s="1"/>
  <c r="X168" i="1" s="1"/>
  <c r="Y168" i="1" s="1"/>
  <c r="U212" i="1"/>
  <c r="V212" i="1" s="1"/>
  <c r="W212" i="1" s="1"/>
  <c r="X212" i="1" s="1"/>
  <c r="Y212" i="1" s="1"/>
  <c r="U66" i="1"/>
  <c r="V66" i="1" s="1"/>
  <c r="W66" i="1" s="1"/>
  <c r="X66" i="1" s="1"/>
  <c r="Y66" i="1" s="1"/>
  <c r="U237" i="1"/>
  <c r="V237" i="1" s="1"/>
  <c r="W237" i="1" s="1"/>
  <c r="X237" i="1" s="1"/>
  <c r="Y237" i="1" s="1"/>
  <c r="U260" i="1"/>
  <c r="V260" i="1" s="1"/>
  <c r="W260" i="1" s="1"/>
  <c r="X260" i="1" s="1"/>
  <c r="Y260" i="1" s="1"/>
  <c r="U210" i="1"/>
  <c r="V210" i="1" s="1"/>
  <c r="W210" i="1" s="1"/>
  <c r="X210" i="1" s="1"/>
  <c r="Y210" i="1" s="1"/>
  <c r="U209" i="1"/>
  <c r="V209" i="1" s="1"/>
  <c r="W209" i="1" s="1"/>
  <c r="X209" i="1" s="1"/>
  <c r="Y209" i="1" s="1"/>
  <c r="U19" i="1"/>
  <c r="V19" i="1" s="1"/>
  <c r="W19" i="1" s="1"/>
  <c r="X19" i="1" s="1"/>
  <c r="Y19" i="1" s="1"/>
  <c r="U217" i="1"/>
  <c r="V217" i="1" s="1"/>
  <c r="W217" i="1" s="1"/>
  <c r="X217" i="1" s="1"/>
  <c r="Y217" i="1" s="1"/>
  <c r="U29" i="1"/>
  <c r="V29" i="1" s="1"/>
  <c r="W29" i="1" s="1"/>
  <c r="X29" i="1" s="1"/>
  <c r="Y29" i="1" s="1"/>
  <c r="U165" i="1"/>
  <c r="V165" i="1" s="1"/>
  <c r="W165" i="1" s="1"/>
  <c r="X165" i="1" s="1"/>
  <c r="Y165" i="1" s="1"/>
  <c r="U248" i="1"/>
  <c r="V248" i="1" s="1"/>
  <c r="W248" i="1" s="1"/>
  <c r="X248" i="1" s="1"/>
  <c r="Y248" i="1" s="1"/>
  <c r="U302" i="1"/>
  <c r="V302" i="1" s="1"/>
  <c r="W302" i="1" s="1"/>
  <c r="X302" i="1" s="1"/>
  <c r="Y302" i="1" s="1"/>
  <c r="U253" i="1"/>
  <c r="V253" i="1" s="1"/>
  <c r="W253" i="1" s="1"/>
  <c r="X253" i="1" s="1"/>
  <c r="Y253" i="1" s="1"/>
  <c r="U171" i="1"/>
  <c r="V171" i="1" s="1"/>
  <c r="W171" i="1" s="1"/>
  <c r="X171" i="1" s="1"/>
  <c r="Y171" i="1" s="1"/>
  <c r="U230" i="1"/>
  <c r="V230" i="1" s="1"/>
  <c r="W230" i="1" s="1"/>
  <c r="X230" i="1" s="1"/>
  <c r="Y230" i="1" s="1"/>
  <c r="U294" i="1"/>
  <c r="V294" i="1" s="1"/>
  <c r="W294" i="1" s="1"/>
  <c r="X294" i="1" s="1"/>
  <c r="Y294" i="1" s="1"/>
  <c r="U319" i="1"/>
  <c r="V319" i="1" s="1"/>
  <c r="W319" i="1" s="1"/>
  <c r="X319" i="1" s="1"/>
  <c r="Y319" i="1" s="1"/>
  <c r="U224" i="1"/>
  <c r="V224" i="1" s="1"/>
  <c r="W224" i="1" s="1"/>
  <c r="X224" i="1" s="1"/>
  <c r="Y224" i="1" s="1"/>
  <c r="U326" i="1"/>
  <c r="V326" i="1" s="1"/>
  <c r="W326" i="1" s="1"/>
  <c r="X326" i="1" s="1"/>
  <c r="Y326" i="1" s="1"/>
  <c r="U167" i="1"/>
  <c r="V167" i="1" s="1"/>
  <c r="W167" i="1" s="1"/>
  <c r="X167" i="1" s="1"/>
  <c r="Y167" i="1" s="1"/>
  <c r="U219" i="1"/>
  <c r="V219" i="1" s="1"/>
  <c r="W219" i="1" s="1"/>
  <c r="X219" i="1" s="1"/>
  <c r="Y219" i="1" s="1"/>
  <c r="P336" i="1"/>
  <c r="U251" i="1"/>
  <c r="V251" i="1" s="1"/>
  <c r="W251" i="1" s="1"/>
  <c r="X251" i="1" s="1"/>
  <c r="Y251" i="1" s="1"/>
  <c r="U35" i="1"/>
  <c r="V35" i="1" s="1"/>
  <c r="W35" i="1" s="1"/>
  <c r="X35" i="1" s="1"/>
  <c r="Y35" i="1" s="1"/>
  <c r="U282" i="1"/>
  <c r="V282" i="1" s="1"/>
  <c r="W282" i="1" s="1"/>
  <c r="X282" i="1" s="1"/>
  <c r="Y282" i="1" s="1"/>
  <c r="U333" i="5"/>
  <c r="V333" i="5" s="1"/>
  <c r="W333" i="5" s="1"/>
  <c r="X333" i="5" s="1"/>
  <c r="Y333" i="5" s="1"/>
  <c r="U104" i="5"/>
  <c r="V104" i="5" s="1"/>
  <c r="W104" i="5" s="1"/>
  <c r="X104" i="5" s="1"/>
  <c r="Y104" i="5" s="1"/>
  <c r="U233" i="5"/>
  <c r="V233" i="5" s="1"/>
  <c r="W233" i="5" s="1"/>
  <c r="X233" i="5" s="1"/>
  <c r="Y233" i="5" s="1"/>
  <c r="U223" i="5"/>
  <c r="V223" i="5" s="1"/>
  <c r="W223" i="5" s="1"/>
  <c r="X223" i="5" s="1"/>
  <c r="Y223" i="5" s="1"/>
  <c r="U236" i="5"/>
  <c r="V236" i="5" s="1"/>
  <c r="W236" i="5" s="1"/>
  <c r="X236" i="5" s="1"/>
  <c r="Y236" i="5" s="1"/>
  <c r="U11" i="4"/>
  <c r="V11" i="4" s="1"/>
  <c r="W11" i="4" s="1"/>
  <c r="X11" i="4" s="1"/>
  <c r="Y11" i="4" s="1"/>
  <c r="U242" i="5"/>
  <c r="V242" i="5" s="1"/>
  <c r="W242" i="5" s="1"/>
  <c r="X242" i="5" s="1"/>
  <c r="Y242" i="5" s="1"/>
  <c r="U260" i="5"/>
  <c r="V260" i="5" s="1"/>
  <c r="W260" i="5" s="1"/>
  <c r="X260" i="5" s="1"/>
  <c r="Y260" i="5" s="1"/>
  <c r="U237" i="5"/>
  <c r="V237" i="5" s="1"/>
  <c r="W237" i="5" s="1"/>
  <c r="X237" i="5" s="1"/>
  <c r="Y237" i="5" s="1"/>
  <c r="U94" i="5"/>
  <c r="V94" i="5" s="1"/>
  <c r="W94" i="5" s="1"/>
  <c r="X94" i="5" s="1"/>
  <c r="Y94" i="5" s="1"/>
  <c r="U291" i="5"/>
  <c r="V291" i="5" s="1"/>
  <c r="W291" i="5" s="1"/>
  <c r="X291" i="5" s="1"/>
  <c r="Y291" i="5" s="1"/>
  <c r="U259" i="5"/>
  <c r="V259" i="5" s="1"/>
  <c r="W259" i="5" s="1"/>
  <c r="X259" i="5" s="1"/>
  <c r="Y259" i="5" s="1"/>
  <c r="U82" i="5"/>
  <c r="V82" i="5" s="1"/>
  <c r="W82" i="5" s="1"/>
  <c r="X82" i="5" s="1"/>
  <c r="Y82" i="5" s="1"/>
  <c r="U120" i="5"/>
  <c r="V120" i="5" s="1"/>
  <c r="W120" i="5" s="1"/>
  <c r="X120" i="5" s="1"/>
  <c r="Y120" i="5" s="1"/>
  <c r="U208" i="5"/>
  <c r="V208" i="5" s="1"/>
  <c r="W208" i="5" s="1"/>
  <c r="X208" i="5" s="1"/>
  <c r="Y208" i="5" s="1"/>
  <c r="U75" i="5"/>
  <c r="V75" i="5" s="1"/>
  <c r="W75" i="5" s="1"/>
  <c r="X75" i="5" s="1"/>
  <c r="Y75" i="5" s="1"/>
  <c r="U17" i="5"/>
  <c r="V17" i="5" s="1"/>
  <c r="W17" i="5" s="1"/>
  <c r="X17" i="5" s="1"/>
  <c r="Y17" i="5" s="1"/>
  <c r="U306" i="5"/>
  <c r="V306" i="5" s="1"/>
  <c r="W306" i="5" s="1"/>
  <c r="X306" i="5" s="1"/>
  <c r="Y306" i="5" s="1"/>
  <c r="U146" i="5"/>
  <c r="V146" i="5" s="1"/>
  <c r="W146" i="5" s="1"/>
  <c r="X146" i="5" s="1"/>
  <c r="Y146" i="5" s="1"/>
  <c r="U92" i="5"/>
  <c r="V92" i="5" s="1"/>
  <c r="W92" i="5" s="1"/>
  <c r="X92" i="5" s="1"/>
  <c r="Y92" i="5" s="1"/>
  <c r="U211" i="4"/>
  <c r="V211" i="4" s="1"/>
  <c r="W211" i="4" s="1"/>
  <c r="X211" i="4" s="1"/>
  <c r="Y211" i="4" s="1"/>
  <c r="U107" i="5"/>
  <c r="V107" i="5" s="1"/>
  <c r="W107" i="5" s="1"/>
  <c r="X107" i="5" s="1"/>
  <c r="Y107" i="5" s="1"/>
  <c r="U27" i="5"/>
  <c r="V27" i="5" s="1"/>
  <c r="W27" i="5" s="1"/>
  <c r="X27" i="5" s="1"/>
  <c r="Y27" i="5" s="1"/>
  <c r="U334" i="5"/>
  <c r="V334" i="5" s="1"/>
  <c r="W334" i="5" s="1"/>
  <c r="X334" i="5" s="1"/>
  <c r="Y334" i="5" s="1"/>
  <c r="U227" i="5"/>
  <c r="V227" i="5" s="1"/>
  <c r="W227" i="5" s="1"/>
  <c r="X227" i="5" s="1"/>
  <c r="Y227" i="5" s="1"/>
  <c r="U188" i="4"/>
  <c r="V188" i="4" s="1"/>
  <c r="W188" i="4" s="1"/>
  <c r="X188" i="4" s="1"/>
  <c r="Y188" i="4" s="1"/>
  <c r="U162" i="4"/>
  <c r="V162" i="4" s="1"/>
  <c r="W162" i="4" s="1"/>
  <c r="X162" i="4" s="1"/>
  <c r="Y162" i="4" s="1"/>
  <c r="U68" i="4"/>
  <c r="V68" i="4" s="1"/>
  <c r="W68" i="4" s="1"/>
  <c r="X68" i="4" s="1"/>
  <c r="Y68" i="4" s="1"/>
  <c r="U169" i="4"/>
  <c r="V169" i="4" s="1"/>
  <c r="W169" i="4" s="1"/>
  <c r="X169" i="4" s="1"/>
  <c r="Y169" i="4" s="1"/>
  <c r="U203" i="5"/>
  <c r="V203" i="5" s="1"/>
  <c r="W203" i="5" s="1"/>
  <c r="X203" i="5" s="1"/>
  <c r="Y203" i="5" s="1"/>
  <c r="U95" i="5"/>
  <c r="V95" i="5" s="1"/>
  <c r="W95" i="5" s="1"/>
  <c r="X95" i="5" s="1"/>
  <c r="Y95" i="5" s="1"/>
  <c r="U37" i="4"/>
  <c r="V37" i="4" s="1"/>
  <c r="W37" i="4" s="1"/>
  <c r="X37" i="4" s="1"/>
  <c r="Y37" i="4" s="1"/>
  <c r="U176" i="4"/>
  <c r="V176" i="4" s="1"/>
  <c r="W176" i="4" s="1"/>
  <c r="X176" i="4" s="1"/>
  <c r="Y176" i="4" s="1"/>
  <c r="U91" i="4"/>
  <c r="V91" i="4" s="1"/>
  <c r="W91" i="4" s="1"/>
  <c r="X91" i="4" s="1"/>
  <c r="Y91" i="4" s="1"/>
  <c r="U148" i="4"/>
  <c r="V148" i="4" s="1"/>
  <c r="W148" i="4" s="1"/>
  <c r="X148" i="4" s="1"/>
  <c r="Y148" i="4" s="1"/>
  <c r="U58" i="4"/>
  <c r="V58" i="4" s="1"/>
  <c r="W58" i="4" s="1"/>
  <c r="X58" i="4" s="1"/>
  <c r="Y58" i="4" s="1"/>
  <c r="U140" i="5"/>
  <c r="V140" i="5" s="1"/>
  <c r="U45" i="5"/>
  <c r="V45" i="5" s="1"/>
  <c r="W45" i="5" s="1"/>
  <c r="X45" i="5" s="1"/>
  <c r="Y45" i="5" s="1"/>
  <c r="U297" i="5"/>
  <c r="V297" i="5" s="1"/>
  <c r="W297" i="5" s="1"/>
  <c r="X297" i="5" s="1"/>
  <c r="Y297" i="5" s="1"/>
  <c r="U195" i="5"/>
  <c r="V195" i="5" s="1"/>
  <c r="W195" i="5" s="1"/>
  <c r="X195" i="5" s="1"/>
  <c r="Y195" i="5" s="1"/>
  <c r="U69" i="5"/>
  <c r="V69" i="5" s="1"/>
  <c r="W69" i="5" s="1"/>
  <c r="X69" i="5" s="1"/>
  <c r="Y69" i="5" s="1"/>
  <c r="U73" i="5"/>
  <c r="V73" i="5" s="1"/>
  <c r="W73" i="5" s="1"/>
  <c r="X73" i="5" s="1"/>
  <c r="Y73" i="5" s="1"/>
  <c r="U224" i="5"/>
  <c r="V224" i="5" s="1"/>
  <c r="W224" i="5" s="1"/>
  <c r="X224" i="5" s="1"/>
  <c r="Y224" i="5" s="1"/>
  <c r="U196" i="5"/>
  <c r="V196" i="5" s="1"/>
  <c r="W196" i="5" s="1"/>
  <c r="X196" i="5" s="1"/>
  <c r="Y196" i="5" s="1"/>
  <c r="U123" i="5"/>
  <c r="V123" i="5" s="1"/>
  <c r="W123" i="5" s="1"/>
  <c r="X123" i="5" s="1"/>
  <c r="Y123" i="5" s="1"/>
  <c r="U297" i="4"/>
  <c r="V297" i="4" s="1"/>
  <c r="W297" i="4" s="1"/>
  <c r="X297" i="4" s="1"/>
  <c r="Y297" i="4" s="1"/>
  <c r="U8" i="5"/>
  <c r="V8" i="5" s="1"/>
  <c r="U96" i="5"/>
  <c r="V96" i="5" s="1"/>
  <c r="W96" i="5" s="1"/>
  <c r="X96" i="5" s="1"/>
  <c r="Y96" i="5" s="1"/>
  <c r="U191" i="4"/>
  <c r="V191" i="4" s="1"/>
  <c r="W191" i="4" s="1"/>
  <c r="X191" i="4" s="1"/>
  <c r="Y191" i="4" s="1"/>
  <c r="U135" i="5"/>
  <c r="V135" i="5" s="1"/>
  <c r="W135" i="5" s="1"/>
  <c r="X135" i="5" s="1"/>
  <c r="Y135" i="5" s="1"/>
  <c r="U300" i="5"/>
  <c r="V300" i="5" s="1"/>
  <c r="W300" i="5" s="1"/>
  <c r="X300" i="5" s="1"/>
  <c r="Y300" i="5" s="1"/>
  <c r="U44" i="5"/>
  <c r="V44" i="5" s="1"/>
  <c r="W44" i="5" s="1"/>
  <c r="X44" i="5" s="1"/>
  <c r="Y44" i="5" s="1"/>
  <c r="U34" i="4"/>
  <c r="V34" i="4" s="1"/>
  <c r="W34" i="4" s="1"/>
  <c r="X34" i="4" s="1"/>
  <c r="Y34" i="4" s="1"/>
  <c r="U103" i="4"/>
  <c r="V103" i="4" s="1"/>
  <c r="W103" i="4" s="1"/>
  <c r="X103" i="4" s="1"/>
  <c r="Y103" i="4" s="1"/>
  <c r="U303" i="4"/>
  <c r="V303" i="4" s="1"/>
  <c r="W303" i="4" s="1"/>
  <c r="X303" i="4" s="1"/>
  <c r="Y303" i="4" s="1"/>
  <c r="U221" i="4"/>
  <c r="V221" i="4" s="1"/>
  <c r="W221" i="4" s="1"/>
  <c r="X221" i="4" s="1"/>
  <c r="Y221" i="4" s="1"/>
  <c r="U46" i="5"/>
  <c r="V46" i="5" s="1"/>
  <c r="W46" i="5" s="1"/>
  <c r="X46" i="5" s="1"/>
  <c r="Y46" i="5" s="1"/>
  <c r="U240" i="5"/>
  <c r="V240" i="5" s="1"/>
  <c r="W240" i="5" s="1"/>
  <c r="X240" i="5" s="1"/>
  <c r="Y240" i="5" s="1"/>
  <c r="U290" i="4"/>
  <c r="V290" i="4" s="1"/>
  <c r="W290" i="4" s="1"/>
  <c r="X290" i="4" s="1"/>
  <c r="Y290" i="4" s="1"/>
  <c r="U78" i="5"/>
  <c r="V78" i="5" s="1"/>
  <c r="W78" i="5" s="1"/>
  <c r="X78" i="5" s="1"/>
  <c r="Y78" i="5" s="1"/>
  <c r="U91" i="5"/>
  <c r="V91" i="5" s="1"/>
  <c r="W91" i="5" s="1"/>
  <c r="X91" i="5" s="1"/>
  <c r="Y91" i="5" s="1"/>
  <c r="U171" i="4"/>
  <c r="V171" i="4" s="1"/>
  <c r="W171" i="4" s="1"/>
  <c r="X171" i="4" s="1"/>
  <c r="Y171" i="4" s="1"/>
  <c r="U73" i="4"/>
  <c r="V73" i="4" s="1"/>
  <c r="W73" i="4" s="1"/>
  <c r="X73" i="4" s="1"/>
  <c r="Y73" i="4" s="1"/>
  <c r="U253" i="4"/>
  <c r="V253" i="4" s="1"/>
  <c r="W253" i="4" s="1"/>
  <c r="X253" i="4" s="1"/>
  <c r="Y253" i="4" s="1"/>
  <c r="U15" i="5"/>
  <c r="V15" i="5" s="1"/>
  <c r="W15" i="5" s="1"/>
  <c r="X15" i="5" s="1"/>
  <c r="Y15" i="5" s="1"/>
  <c r="U313" i="5"/>
  <c r="V313" i="5" s="1"/>
  <c r="W313" i="5" s="1"/>
  <c r="X313" i="5" s="1"/>
  <c r="Y313" i="5" s="1"/>
  <c r="U9" i="5"/>
  <c r="V9" i="5" s="1"/>
  <c r="W9" i="5" s="1"/>
  <c r="X9" i="5" s="1"/>
  <c r="Y9" i="5" s="1"/>
  <c r="U255" i="5"/>
  <c r="V255" i="5" s="1"/>
  <c r="W255" i="5" s="1"/>
  <c r="X255" i="5" s="1"/>
  <c r="Y255" i="5" s="1"/>
  <c r="U122" i="5"/>
  <c r="V122" i="5" s="1"/>
  <c r="W122" i="5" s="1"/>
  <c r="X122" i="5" s="1"/>
  <c r="Y122" i="5" s="1"/>
  <c r="U317" i="5"/>
  <c r="V317" i="5" s="1"/>
  <c r="W317" i="5" s="1"/>
  <c r="X317" i="5" s="1"/>
  <c r="Y317" i="5" s="1"/>
  <c r="U67" i="5"/>
  <c r="V67" i="5" s="1"/>
  <c r="W67" i="5" s="1"/>
  <c r="X67" i="5" s="1"/>
  <c r="Y67" i="5" s="1"/>
  <c r="U250" i="5"/>
  <c r="V250" i="5" s="1"/>
  <c r="W250" i="5" s="1"/>
  <c r="X250" i="5" s="1"/>
  <c r="Y250" i="5" s="1"/>
  <c r="U327" i="4"/>
  <c r="V327" i="4" s="1"/>
  <c r="W327" i="4" s="1"/>
  <c r="X327" i="4" s="1"/>
  <c r="Y327" i="4" s="1"/>
  <c r="U147" i="5"/>
  <c r="V147" i="5" s="1"/>
  <c r="W147" i="5" s="1"/>
  <c r="X147" i="5" s="1"/>
  <c r="Y147" i="5" s="1"/>
  <c r="U273" i="5"/>
  <c r="V273" i="5" s="1"/>
  <c r="U103" i="5"/>
  <c r="V103" i="5" s="1"/>
  <c r="U325" i="5"/>
  <c r="V325" i="5" s="1"/>
  <c r="U111" i="5"/>
  <c r="V111" i="5" s="1"/>
  <c r="W111" i="5" s="1"/>
  <c r="X111" i="5" s="1"/>
  <c r="Y111" i="5" s="1"/>
  <c r="U238" i="5"/>
  <c r="V238" i="5" s="1"/>
  <c r="W238" i="5" s="1"/>
  <c r="X238" i="5" s="1"/>
  <c r="Y238" i="5" s="1"/>
  <c r="U102" i="5"/>
  <c r="V102" i="5" s="1"/>
  <c r="W102" i="5" s="1"/>
  <c r="X102" i="5" s="1"/>
  <c r="Y102" i="5" s="1"/>
  <c r="U32" i="5"/>
  <c r="V32" i="5" s="1"/>
  <c r="W32" i="5" s="1"/>
  <c r="X32" i="5" s="1"/>
  <c r="Y32" i="5" s="1"/>
  <c r="U148" i="5"/>
  <c r="V148" i="5" s="1"/>
  <c r="W148" i="5" s="1"/>
  <c r="X148" i="5" s="1"/>
  <c r="Y148" i="5" s="1"/>
  <c r="U204" i="5"/>
  <c r="V204" i="5" s="1"/>
  <c r="U85" i="5"/>
  <c r="V85" i="5" s="1"/>
  <c r="U302" i="4"/>
  <c r="V302" i="4" s="1"/>
  <c r="W302" i="4" s="1"/>
  <c r="X302" i="4" s="1"/>
  <c r="Y302" i="4" s="1"/>
  <c r="U92" i="4"/>
  <c r="V92" i="4" s="1"/>
  <c r="W92" i="4" s="1"/>
  <c r="X92" i="4" s="1"/>
  <c r="Y92" i="4" s="1"/>
  <c r="U276" i="5"/>
  <c r="V276" i="5" s="1"/>
  <c r="W276" i="5" s="1"/>
  <c r="X276" i="5" s="1"/>
  <c r="Y276" i="5" s="1"/>
  <c r="U32" i="4"/>
  <c r="V32" i="4" s="1"/>
  <c r="W32" i="4" s="1"/>
  <c r="X32" i="4" s="1"/>
  <c r="Y32" i="4" s="1"/>
  <c r="U36" i="5"/>
  <c r="V36" i="5" s="1"/>
  <c r="W36" i="5" s="1"/>
  <c r="X36" i="5" s="1"/>
  <c r="Y36" i="5" s="1"/>
  <c r="U155" i="5"/>
  <c r="V155" i="5" s="1"/>
  <c r="W155" i="5" s="1"/>
  <c r="X155" i="5" s="1"/>
  <c r="Y155" i="5" s="1"/>
  <c r="U314" i="5"/>
  <c r="V314" i="5" s="1"/>
  <c r="W314" i="5" s="1"/>
  <c r="X314" i="5" s="1"/>
  <c r="Y314" i="5" s="1"/>
  <c r="U218" i="4"/>
  <c r="V218" i="4" s="1"/>
  <c r="W218" i="4" s="1"/>
  <c r="X218" i="4" s="1"/>
  <c r="Y218" i="4" s="1"/>
  <c r="U101" i="4"/>
  <c r="V101" i="4" s="1"/>
  <c r="W101" i="4" s="1"/>
  <c r="X101" i="4" s="1"/>
  <c r="Y101" i="4" s="1"/>
  <c r="U142" i="4"/>
  <c r="V142" i="4" s="1"/>
  <c r="W142" i="4" s="1"/>
  <c r="X142" i="4" s="1"/>
  <c r="Y142" i="4" s="1"/>
  <c r="U42" i="4"/>
  <c r="V42" i="4" s="1"/>
  <c r="W42" i="4" s="1"/>
  <c r="X42" i="4" s="1"/>
  <c r="Y42" i="4" s="1"/>
  <c r="U128" i="4"/>
  <c r="V128" i="4" s="1"/>
  <c r="W128" i="4" s="1"/>
  <c r="X128" i="4" s="1"/>
  <c r="Y128" i="4" s="1"/>
  <c r="U275" i="5"/>
  <c r="V275" i="5" s="1"/>
  <c r="W275" i="5" s="1"/>
  <c r="X275" i="5" s="1"/>
  <c r="Y275" i="5" s="1"/>
  <c r="U158" i="5"/>
  <c r="V158" i="5" s="1"/>
  <c r="W158" i="5" s="1"/>
  <c r="X158" i="5" s="1"/>
  <c r="Y158" i="5" s="1"/>
  <c r="U255" i="4"/>
  <c r="V255" i="4" s="1"/>
  <c r="W255" i="4" s="1"/>
  <c r="X255" i="4" s="1"/>
  <c r="Y255" i="4" s="1"/>
  <c r="U236" i="4"/>
  <c r="V236" i="4" s="1"/>
  <c r="W236" i="4" s="1"/>
  <c r="X236" i="4" s="1"/>
  <c r="Y236" i="4" s="1"/>
  <c r="U228" i="4"/>
  <c r="V228" i="4" s="1"/>
  <c r="W228" i="4" s="1"/>
  <c r="X228" i="4" s="1"/>
  <c r="Y228" i="4" s="1"/>
  <c r="U140" i="4"/>
  <c r="V140" i="4" s="1"/>
  <c r="W140" i="4" s="1"/>
  <c r="X140" i="4" s="1"/>
  <c r="Y140" i="4" s="1"/>
  <c r="U84" i="4"/>
  <c r="V84" i="4" s="1"/>
  <c r="W84" i="4" s="1"/>
  <c r="X84" i="4" s="1"/>
  <c r="Y84" i="4" s="1"/>
  <c r="U65" i="4"/>
  <c r="V65" i="4" s="1"/>
  <c r="W65" i="4" s="1"/>
  <c r="X65" i="4" s="1"/>
  <c r="Y65" i="4" s="1"/>
  <c r="U124" i="4"/>
  <c r="V124" i="4" s="1"/>
  <c r="W124" i="4" s="1"/>
  <c r="X124" i="4" s="1"/>
  <c r="Y124" i="4" s="1"/>
  <c r="U174" i="4"/>
  <c r="V174" i="4" s="1"/>
  <c r="W174" i="4" s="1"/>
  <c r="X174" i="4" s="1"/>
  <c r="Y174" i="4" s="1"/>
  <c r="U28" i="5"/>
  <c r="V28" i="5" s="1"/>
  <c r="W28" i="5" s="1"/>
  <c r="X28" i="5" s="1"/>
  <c r="Y28" i="5" s="1"/>
  <c r="U109" i="5"/>
  <c r="V109" i="5" s="1"/>
  <c r="W109" i="5" s="1"/>
  <c r="X109" i="5" s="1"/>
  <c r="Y109" i="5" s="1"/>
  <c r="U40" i="5"/>
  <c r="V40" i="5" s="1"/>
  <c r="U14" i="5"/>
  <c r="V14" i="5" s="1"/>
  <c r="W14" i="5" s="1"/>
  <c r="X14" i="5" s="1"/>
  <c r="Y14" i="5" s="1"/>
  <c r="U128" i="5"/>
  <c r="V128" i="5" s="1"/>
  <c r="W128" i="5" s="1"/>
  <c r="X128" i="5" s="1"/>
  <c r="Y128" i="5" s="1"/>
  <c r="U34" i="5"/>
  <c r="V34" i="5" s="1"/>
  <c r="W34" i="5" s="1"/>
  <c r="X34" i="5" s="1"/>
  <c r="Y34" i="5" s="1"/>
  <c r="U66" i="5"/>
  <c r="V66" i="5" s="1"/>
  <c r="W66" i="5" s="1"/>
  <c r="X66" i="5" s="1"/>
  <c r="Y66" i="5" s="1"/>
  <c r="U280" i="5"/>
  <c r="V280" i="5" s="1"/>
  <c r="W280" i="5" s="1"/>
  <c r="X280" i="5" s="1"/>
  <c r="Y280" i="5" s="1"/>
  <c r="U328" i="5"/>
  <c r="V328" i="5" s="1"/>
  <c r="W328" i="5" s="1"/>
  <c r="X328" i="5" s="1"/>
  <c r="Y328" i="5" s="1"/>
  <c r="U210" i="4"/>
  <c r="V210" i="4" s="1"/>
  <c r="W210" i="4" s="1"/>
  <c r="X210" i="4" s="1"/>
  <c r="Y210" i="4" s="1"/>
  <c r="U277" i="5"/>
  <c r="V277" i="5" s="1"/>
  <c r="W277" i="5" s="1"/>
  <c r="X277" i="5" s="1"/>
  <c r="Y277" i="5" s="1"/>
  <c r="U12" i="4"/>
  <c r="V12" i="4" s="1"/>
  <c r="W12" i="4" s="1"/>
  <c r="X12" i="4" s="1"/>
  <c r="Y12" i="4" s="1"/>
  <c r="U109" i="4"/>
  <c r="V109" i="4" s="1"/>
  <c r="W109" i="4" s="1"/>
  <c r="X109" i="4" s="1"/>
  <c r="Y109" i="4" s="1"/>
  <c r="U24" i="4"/>
  <c r="V24" i="4" s="1"/>
  <c r="W24" i="4" s="1"/>
  <c r="X24" i="4" s="1"/>
  <c r="Y24" i="4" s="1"/>
  <c r="U126" i="4"/>
  <c r="V126" i="4" s="1"/>
  <c r="W126" i="4" s="1"/>
  <c r="X126" i="4" s="1"/>
  <c r="Y126" i="4" s="1"/>
  <c r="U163" i="5"/>
  <c r="V163" i="5" s="1"/>
  <c r="W163" i="5" s="1"/>
  <c r="X163" i="5" s="1"/>
  <c r="Y163" i="5" s="1"/>
  <c r="U191" i="5"/>
  <c r="V191" i="5" s="1"/>
  <c r="W191" i="5" s="1"/>
  <c r="X191" i="5" s="1"/>
  <c r="Y191" i="5" s="1"/>
  <c r="U190" i="5"/>
  <c r="V190" i="5" s="1"/>
  <c r="W190" i="5" s="1"/>
  <c r="X190" i="5" s="1"/>
  <c r="Y190" i="5" s="1"/>
  <c r="U299" i="4"/>
  <c r="V299" i="4" s="1"/>
  <c r="W299" i="4" s="1"/>
  <c r="X299" i="4" s="1"/>
  <c r="Y299" i="4" s="1"/>
  <c r="U246" i="4"/>
  <c r="V246" i="4" s="1"/>
  <c r="W246" i="4" s="1"/>
  <c r="X246" i="4" s="1"/>
  <c r="Y246" i="4" s="1"/>
  <c r="U136" i="4"/>
  <c r="V136" i="4" s="1"/>
  <c r="W136" i="4" s="1"/>
  <c r="X136" i="4" s="1"/>
  <c r="Y136" i="4" s="1"/>
  <c r="U13" i="4"/>
  <c r="V13" i="4" s="1"/>
  <c r="W13" i="4" s="1"/>
  <c r="X13" i="4" s="1"/>
  <c r="Y13" i="4" s="1"/>
  <c r="U214" i="4"/>
  <c r="V214" i="4" s="1"/>
  <c r="W214" i="4" s="1"/>
  <c r="X214" i="4" s="1"/>
  <c r="Y214" i="4" s="1"/>
  <c r="U41" i="4"/>
  <c r="V41" i="4" s="1"/>
  <c r="W41" i="4" s="1"/>
  <c r="X41" i="4" s="1"/>
  <c r="Y41" i="4" s="1"/>
  <c r="U95" i="4"/>
  <c r="V95" i="4" s="1"/>
  <c r="W95" i="4" s="1"/>
  <c r="X95" i="4" s="1"/>
  <c r="Y95" i="4" s="1"/>
  <c r="U289" i="4"/>
  <c r="V289" i="4" s="1"/>
  <c r="W289" i="4" s="1"/>
  <c r="X289" i="4" s="1"/>
  <c r="Y289" i="4" s="1"/>
  <c r="U187" i="4"/>
  <c r="V187" i="4" s="1"/>
  <c r="W187" i="4" s="1"/>
  <c r="X187" i="4" s="1"/>
  <c r="Y187" i="4" s="1"/>
  <c r="U305" i="5"/>
  <c r="V305" i="5" s="1"/>
  <c r="W305" i="5" s="1"/>
  <c r="X305" i="5" s="1"/>
  <c r="Y305" i="5" s="1"/>
  <c r="U12" i="5"/>
  <c r="V12" i="5" s="1"/>
  <c r="W12" i="5" s="1"/>
  <c r="X12" i="5" s="1"/>
  <c r="Y12" i="5" s="1"/>
  <c r="U293" i="5"/>
  <c r="V293" i="5" s="1"/>
  <c r="W293" i="5" s="1"/>
  <c r="X293" i="5" s="1"/>
  <c r="Y293" i="5" s="1"/>
  <c r="U53" i="4"/>
  <c r="V53" i="4" s="1"/>
  <c r="W53" i="4" s="1"/>
  <c r="X53" i="4" s="1"/>
  <c r="Y53" i="4" s="1"/>
  <c r="P147" i="4"/>
  <c r="Q147" i="4" s="1"/>
  <c r="R147" i="4" s="1"/>
  <c r="U29" i="5"/>
  <c r="V29" i="5" s="1"/>
  <c r="W29" i="5" s="1"/>
  <c r="X29" i="5" s="1"/>
  <c r="Y29" i="5" s="1"/>
  <c r="U150" i="5"/>
  <c r="V150" i="5" s="1"/>
  <c r="W150" i="5" s="1"/>
  <c r="X150" i="5" s="1"/>
  <c r="Y150" i="5" s="1"/>
  <c r="U143" i="4"/>
  <c r="V143" i="4" s="1"/>
  <c r="W143" i="4" s="1"/>
  <c r="X143" i="4" s="1"/>
  <c r="Y143" i="4" s="1"/>
  <c r="U321" i="4"/>
  <c r="V321" i="4" s="1"/>
  <c r="W321" i="4" s="1"/>
  <c r="X321" i="4" s="1"/>
  <c r="Y321" i="4" s="1"/>
  <c r="U308" i="5"/>
  <c r="V308" i="5" s="1"/>
  <c r="W308" i="5" s="1"/>
  <c r="X308" i="5" s="1"/>
  <c r="Y308" i="5" s="1"/>
  <c r="U58" i="5"/>
  <c r="V58" i="5" s="1"/>
  <c r="W58" i="5" s="1"/>
  <c r="X58" i="5" s="1"/>
  <c r="Y58" i="5" s="1"/>
  <c r="U112" i="5"/>
  <c r="V112" i="5" s="1"/>
  <c r="W112" i="5" s="1"/>
  <c r="X112" i="5" s="1"/>
  <c r="Y112" i="5" s="1"/>
  <c r="U326" i="5"/>
  <c r="V326" i="5" s="1"/>
  <c r="W326" i="5" s="1"/>
  <c r="X326" i="5" s="1"/>
  <c r="Y326" i="5" s="1"/>
  <c r="U133" i="4"/>
  <c r="V133" i="4" s="1"/>
  <c r="W133" i="4" s="1"/>
  <c r="X133" i="4" s="1"/>
  <c r="Y133" i="4" s="1"/>
  <c r="U62" i="5"/>
  <c r="V62" i="5" s="1"/>
  <c r="W62" i="5" s="1"/>
  <c r="X62" i="5" s="1"/>
  <c r="Y62" i="5" s="1"/>
  <c r="U161" i="5"/>
  <c r="V161" i="5" s="1"/>
  <c r="W161" i="5" s="1"/>
  <c r="X161" i="5" s="1"/>
  <c r="Y161" i="5" s="1"/>
  <c r="U80" i="4"/>
  <c r="V80" i="4" s="1"/>
  <c r="W80" i="4" s="1"/>
  <c r="X80" i="4" s="1"/>
  <c r="Y80" i="4" s="1"/>
  <c r="U330" i="5"/>
  <c r="V330" i="5" s="1"/>
  <c r="W330" i="5" s="1"/>
  <c r="X330" i="5" s="1"/>
  <c r="Y330" i="5" s="1"/>
  <c r="U6" i="5"/>
  <c r="U336" i="5" s="1"/>
  <c r="U115" i="4"/>
  <c r="V115" i="4" s="1"/>
  <c r="W115" i="4" s="1"/>
  <c r="X115" i="4" s="1"/>
  <c r="Y115" i="4" s="1"/>
  <c r="U81" i="5"/>
  <c r="V81" i="5" s="1"/>
  <c r="W81" i="5" s="1"/>
  <c r="X81" i="5" s="1"/>
  <c r="Y81" i="5" s="1"/>
  <c r="U89" i="4"/>
  <c r="V89" i="4" s="1"/>
  <c r="W89" i="4" s="1"/>
  <c r="X89" i="4" s="1"/>
  <c r="Y89" i="4" s="1"/>
  <c r="U254" i="5"/>
  <c r="V254" i="5" s="1"/>
  <c r="W254" i="5" s="1"/>
  <c r="X254" i="5" s="1"/>
  <c r="Y254" i="5" s="1"/>
  <c r="U316" i="5"/>
  <c r="V316" i="5" s="1"/>
  <c r="W316" i="5" s="1"/>
  <c r="X316" i="5" s="1"/>
  <c r="Y316" i="5" s="1"/>
  <c r="U19" i="4"/>
  <c r="V19" i="4" s="1"/>
  <c r="W19" i="4" s="1"/>
  <c r="X19" i="4" s="1"/>
  <c r="Y19" i="4" s="1"/>
  <c r="U122" i="4"/>
  <c r="V122" i="4" s="1"/>
  <c r="W122" i="4" s="1"/>
  <c r="X122" i="4" s="1"/>
  <c r="Y122" i="4" s="1"/>
  <c r="U329" i="4"/>
  <c r="V329" i="4" s="1"/>
  <c r="W329" i="4" s="1"/>
  <c r="X329" i="4" s="1"/>
  <c r="Y329" i="4" s="1"/>
  <c r="U244" i="5"/>
  <c r="V244" i="5" s="1"/>
  <c r="W244" i="5" s="1"/>
  <c r="X244" i="5" s="1"/>
  <c r="Y244" i="5" s="1"/>
  <c r="U154" i="5"/>
  <c r="V154" i="5" s="1"/>
  <c r="W154" i="5" s="1"/>
  <c r="X154" i="5" s="1"/>
  <c r="Y154" i="5" s="1"/>
  <c r="U41" i="5"/>
  <c r="V41" i="5" s="1"/>
  <c r="W41" i="5" s="1"/>
  <c r="X41" i="5" s="1"/>
  <c r="Y41" i="5" s="1"/>
  <c r="U256" i="5"/>
  <c r="V256" i="5" s="1"/>
  <c r="W256" i="5" s="1"/>
  <c r="X256" i="5" s="1"/>
  <c r="Y256" i="5" s="1"/>
  <c r="U289" i="5"/>
  <c r="V289" i="5" s="1"/>
  <c r="W289" i="5" s="1"/>
  <c r="X289" i="5" s="1"/>
  <c r="Y289" i="5" s="1"/>
  <c r="U98" i="5"/>
  <c r="V98" i="5" s="1"/>
  <c r="W98" i="5" s="1"/>
  <c r="X98" i="5" s="1"/>
  <c r="Y98" i="5" s="1"/>
  <c r="U201" i="5"/>
  <c r="V201" i="5" s="1"/>
  <c r="W201" i="5" s="1"/>
  <c r="X201" i="5" s="1"/>
  <c r="Y201" i="5" s="1"/>
  <c r="U125" i="5"/>
  <c r="V125" i="5" s="1"/>
  <c r="W125" i="5" s="1"/>
  <c r="X125" i="5" s="1"/>
  <c r="Y125" i="5" s="1"/>
  <c r="U324" i="5"/>
  <c r="V324" i="5" s="1"/>
  <c r="W324" i="5" s="1"/>
  <c r="X324" i="5" s="1"/>
  <c r="Y324" i="5" s="1"/>
  <c r="U64" i="5"/>
  <c r="V64" i="5" s="1"/>
  <c r="W64" i="5" s="1"/>
  <c r="X64" i="5" s="1"/>
  <c r="Y64" i="5" s="1"/>
  <c r="U182" i="4"/>
  <c r="V182" i="4" s="1"/>
  <c r="W182" i="4" s="1"/>
  <c r="X182" i="4" s="1"/>
  <c r="Y182" i="4" s="1"/>
  <c r="U145" i="4"/>
  <c r="V145" i="4" s="1"/>
  <c r="W145" i="4" s="1"/>
  <c r="X145" i="4" s="1"/>
  <c r="Y145" i="4" s="1"/>
  <c r="U130" i="4"/>
  <c r="V130" i="4" s="1"/>
  <c r="W130" i="4" s="1"/>
  <c r="X130" i="4" s="1"/>
  <c r="Y130" i="4" s="1"/>
  <c r="U105" i="4"/>
  <c r="V105" i="4" s="1"/>
  <c r="W105" i="4" s="1"/>
  <c r="X105" i="4" s="1"/>
  <c r="Y105" i="4" s="1"/>
  <c r="U293" i="4"/>
  <c r="V293" i="4" s="1"/>
  <c r="W293" i="4" s="1"/>
  <c r="X293" i="4" s="1"/>
  <c r="Y293" i="4" s="1"/>
  <c r="U141" i="4"/>
  <c r="V141" i="4" s="1"/>
  <c r="W141" i="4" s="1"/>
  <c r="X141" i="4" s="1"/>
  <c r="Y141" i="4" s="1"/>
  <c r="U167" i="4"/>
  <c r="V167" i="4" s="1"/>
  <c r="W167" i="4" s="1"/>
  <c r="X167" i="4" s="1"/>
  <c r="Y167" i="4" s="1"/>
  <c r="U291" i="4"/>
  <c r="V291" i="4" s="1"/>
  <c r="W291" i="4" s="1"/>
  <c r="X291" i="4" s="1"/>
  <c r="Y291" i="4" s="1"/>
  <c r="U138" i="4"/>
  <c r="V138" i="4" s="1"/>
  <c r="W138" i="4" s="1"/>
  <c r="X138" i="4" s="1"/>
  <c r="Y138" i="4" s="1"/>
  <c r="U50" i="5"/>
  <c r="V50" i="5" s="1"/>
  <c r="W50" i="5" s="1"/>
  <c r="X50" i="5" s="1"/>
  <c r="Y50" i="5" s="1"/>
  <c r="U263" i="5"/>
  <c r="V263" i="5" s="1"/>
  <c r="W263" i="5" s="1"/>
  <c r="X263" i="5" s="1"/>
  <c r="Y263" i="5" s="1"/>
  <c r="U110" i="4"/>
  <c r="V110" i="4" s="1"/>
  <c r="W110" i="4" s="1"/>
  <c r="X110" i="4" s="1"/>
  <c r="Y110" i="4" s="1"/>
  <c r="U162" i="5"/>
  <c r="V162" i="5" s="1"/>
  <c r="W162" i="5" s="1"/>
  <c r="X162" i="5" s="1"/>
  <c r="Y162" i="5" s="1"/>
  <c r="U252" i="5"/>
  <c r="V252" i="5" s="1"/>
  <c r="W252" i="5" s="1"/>
  <c r="X252" i="5" s="1"/>
  <c r="Y252" i="5" s="1"/>
  <c r="U233" i="4"/>
  <c r="V233" i="4" s="1"/>
  <c r="W233" i="4" s="1"/>
  <c r="X233" i="4" s="1"/>
  <c r="Y233" i="4" s="1"/>
  <c r="U141" i="5"/>
  <c r="V141" i="5" s="1"/>
  <c r="W141" i="5" s="1"/>
  <c r="X141" i="5" s="1"/>
  <c r="Y141" i="5" s="1"/>
  <c r="U180" i="5"/>
  <c r="V180" i="5" s="1"/>
  <c r="W180" i="5" s="1"/>
  <c r="X180" i="5" s="1"/>
  <c r="Y180" i="5" s="1"/>
  <c r="U108" i="5"/>
  <c r="V108" i="5" s="1"/>
  <c r="W108" i="5" s="1"/>
  <c r="X108" i="5" s="1"/>
  <c r="Y108" i="5" s="1"/>
  <c r="U211" i="5"/>
  <c r="V211" i="5" s="1"/>
  <c r="W211" i="5" s="1"/>
  <c r="X211" i="5" s="1"/>
  <c r="Y211" i="5" s="1"/>
  <c r="U226" i="5"/>
  <c r="V226" i="5" s="1"/>
  <c r="W226" i="5" s="1"/>
  <c r="X226" i="5" s="1"/>
  <c r="Y226" i="5" s="1"/>
  <c r="U54" i="5"/>
  <c r="V54" i="5" s="1"/>
  <c r="W54" i="5" s="1"/>
  <c r="X54" i="5" s="1"/>
  <c r="Y54" i="5" s="1"/>
  <c r="U113" i="5"/>
  <c r="V113" i="5" s="1"/>
  <c r="W113" i="5" s="1"/>
  <c r="X113" i="5" s="1"/>
  <c r="Y113" i="5" s="1"/>
  <c r="U177" i="5"/>
  <c r="V177" i="5" s="1"/>
  <c r="W177" i="5" s="1"/>
  <c r="X177" i="5" s="1"/>
  <c r="Y177" i="5" s="1"/>
  <c r="U176" i="5"/>
  <c r="V176" i="5" s="1"/>
  <c r="W176" i="5" s="1"/>
  <c r="X176" i="5" s="1"/>
  <c r="Y176" i="5" s="1"/>
  <c r="U248" i="5"/>
  <c r="V248" i="5" s="1"/>
  <c r="W248" i="5" s="1"/>
  <c r="X248" i="5" s="1"/>
  <c r="Y248" i="5" s="1"/>
  <c r="U330" i="4"/>
  <c r="V330" i="4" s="1"/>
  <c r="W330" i="4" s="1"/>
  <c r="X330" i="4" s="1"/>
  <c r="Y330" i="4" s="1"/>
  <c r="U258" i="4"/>
  <c r="V258" i="4" s="1"/>
  <c r="W258" i="4" s="1"/>
  <c r="X258" i="4" s="1"/>
  <c r="Y258" i="4" s="1"/>
  <c r="U281" i="4"/>
  <c r="V281" i="4" s="1"/>
  <c r="W281" i="4" s="1"/>
  <c r="X281" i="4" s="1"/>
  <c r="Y281" i="4" s="1"/>
  <c r="U199" i="4"/>
  <c r="V199" i="4" s="1"/>
  <c r="W199" i="4" s="1"/>
  <c r="X199" i="4" s="1"/>
  <c r="Y199" i="4" s="1"/>
  <c r="U205" i="4"/>
  <c r="V205" i="4" s="1"/>
  <c r="W205" i="4" s="1"/>
  <c r="X205" i="4" s="1"/>
  <c r="Y205" i="4" s="1"/>
  <c r="U234" i="4"/>
  <c r="V234" i="4" s="1"/>
  <c r="W234" i="4" s="1"/>
  <c r="X234" i="4" s="1"/>
  <c r="Y234" i="4" s="1"/>
  <c r="U256" i="4"/>
  <c r="V256" i="4" s="1"/>
  <c r="W256" i="4" s="1"/>
  <c r="X256" i="4" s="1"/>
  <c r="Y256" i="4" s="1"/>
  <c r="U268" i="4"/>
  <c r="V268" i="4" s="1"/>
  <c r="W268" i="4" s="1"/>
  <c r="X268" i="4" s="1"/>
  <c r="Y268" i="4" s="1"/>
  <c r="U207" i="5"/>
  <c r="V207" i="5" s="1"/>
  <c r="W207" i="5" s="1"/>
  <c r="X207" i="5" s="1"/>
  <c r="Y207" i="5" s="1"/>
  <c r="U193" i="4"/>
  <c r="V193" i="4" s="1"/>
  <c r="W193" i="4" s="1"/>
  <c r="X193" i="4" s="1"/>
  <c r="Y193" i="4" s="1"/>
  <c r="U197" i="4"/>
  <c r="V197" i="4" s="1"/>
  <c r="W197" i="4" s="1"/>
  <c r="X197" i="4" s="1"/>
  <c r="Y197" i="4" s="1"/>
  <c r="U229" i="5"/>
  <c r="V229" i="5" s="1"/>
  <c r="W229" i="5" s="1"/>
  <c r="X229" i="5" s="1"/>
  <c r="Y229" i="5" s="1"/>
  <c r="U143" i="5"/>
  <c r="V143" i="5" s="1"/>
  <c r="W143" i="5" s="1"/>
  <c r="X143" i="5" s="1"/>
  <c r="Y143" i="5" s="1"/>
  <c r="U151" i="4"/>
  <c r="V151" i="4" s="1"/>
  <c r="W151" i="4" s="1"/>
  <c r="X151" i="4" s="1"/>
  <c r="Y151" i="4" s="1"/>
  <c r="U22" i="5"/>
  <c r="V22" i="5" s="1"/>
  <c r="W22" i="5" s="1"/>
  <c r="X22" i="5" s="1"/>
  <c r="Y22" i="5" s="1"/>
  <c r="U187" i="5"/>
  <c r="V187" i="5" s="1"/>
  <c r="W187" i="5" s="1"/>
  <c r="X187" i="5" s="1"/>
  <c r="Y187" i="5" s="1"/>
  <c r="U65" i="5"/>
  <c r="V65" i="5" s="1"/>
  <c r="W65" i="5" s="1"/>
  <c r="X65" i="5" s="1"/>
  <c r="Y65" i="5" s="1"/>
  <c r="U10" i="5"/>
  <c r="V10" i="5" s="1"/>
  <c r="W10" i="5" s="1"/>
  <c r="X10" i="5" s="1"/>
  <c r="Y10" i="5" s="1"/>
  <c r="U189" i="5"/>
  <c r="V189" i="5" s="1"/>
  <c r="W189" i="5" s="1"/>
  <c r="X189" i="5" s="1"/>
  <c r="Y189" i="5" s="1"/>
  <c r="U86" i="5"/>
  <c r="V86" i="5" s="1"/>
  <c r="W86" i="5" s="1"/>
  <c r="X86" i="5" s="1"/>
  <c r="Y86" i="5" s="1"/>
  <c r="U270" i="5"/>
  <c r="V270" i="5" s="1"/>
  <c r="W270" i="5" s="1"/>
  <c r="X270" i="5" s="1"/>
  <c r="Y270" i="5" s="1"/>
  <c r="U301" i="5"/>
  <c r="V301" i="5" s="1"/>
  <c r="W301" i="5" s="1"/>
  <c r="X301" i="5" s="1"/>
  <c r="Y301" i="5" s="1"/>
  <c r="U279" i="5"/>
  <c r="V279" i="5" s="1"/>
  <c r="W279" i="5" s="1"/>
  <c r="X279" i="5" s="1"/>
  <c r="Y279" i="5" s="1"/>
  <c r="U164" i="5"/>
  <c r="V164" i="5" s="1"/>
  <c r="W164" i="5" s="1"/>
  <c r="X164" i="5" s="1"/>
  <c r="Y164" i="5" s="1"/>
  <c r="U59" i="5"/>
  <c r="V59" i="5" s="1"/>
  <c r="W59" i="5" s="1"/>
  <c r="X59" i="5" s="1"/>
  <c r="Y59" i="5" s="1"/>
  <c r="U310" i="4"/>
  <c r="V310" i="4" s="1"/>
  <c r="W310" i="4" s="1"/>
  <c r="X310" i="4" s="1"/>
  <c r="Y310" i="4" s="1"/>
  <c r="U273" i="4"/>
  <c r="V273" i="4" s="1"/>
  <c r="W273" i="4" s="1"/>
  <c r="X273" i="4" s="1"/>
  <c r="Y273" i="4" s="1"/>
  <c r="U184" i="4"/>
  <c r="V184" i="4" s="1"/>
  <c r="W184" i="4" s="1"/>
  <c r="X184" i="4" s="1"/>
  <c r="Y184" i="4" s="1"/>
  <c r="U180" i="4"/>
  <c r="V180" i="4" s="1"/>
  <c r="W180" i="4" s="1"/>
  <c r="X180" i="4" s="1"/>
  <c r="Y180" i="4" s="1"/>
  <c r="U267" i="4"/>
  <c r="V267" i="4" s="1"/>
  <c r="W267" i="4" s="1"/>
  <c r="X267" i="4" s="1"/>
  <c r="Y267" i="4" s="1"/>
  <c r="U170" i="4"/>
  <c r="V170" i="4" s="1"/>
  <c r="W170" i="4" s="1"/>
  <c r="X170" i="4" s="1"/>
  <c r="Y170" i="4" s="1"/>
  <c r="U78" i="4"/>
  <c r="V78" i="4" s="1"/>
  <c r="W78" i="4" s="1"/>
  <c r="X78" i="4" s="1"/>
  <c r="Y78" i="4" s="1"/>
  <c r="U252" i="4"/>
  <c r="V252" i="4" s="1"/>
  <c r="W252" i="4" s="1"/>
  <c r="X252" i="4" s="1"/>
  <c r="Y252" i="4" s="1"/>
  <c r="U96" i="4"/>
  <c r="V96" i="4" s="1"/>
  <c r="W96" i="4" s="1"/>
  <c r="X96" i="4" s="1"/>
  <c r="Y96" i="4" s="1"/>
  <c r="U50" i="4"/>
  <c r="V50" i="4" s="1"/>
  <c r="W50" i="4" s="1"/>
  <c r="X50" i="4" s="1"/>
  <c r="Y50" i="4" s="1"/>
  <c r="U126" i="5"/>
  <c r="V126" i="5" s="1"/>
  <c r="W126" i="5" s="1"/>
  <c r="X126" i="5" s="1"/>
  <c r="Y126" i="5" s="1"/>
  <c r="U172" i="5"/>
  <c r="V172" i="5" s="1"/>
  <c r="W172" i="5" s="1"/>
  <c r="X172" i="5" s="1"/>
  <c r="Y172" i="5" s="1"/>
  <c r="U265" i="4"/>
  <c r="V265" i="4" s="1"/>
  <c r="W265" i="4" s="1"/>
  <c r="X265" i="4" s="1"/>
  <c r="Y265" i="4" s="1"/>
  <c r="U33" i="5"/>
  <c r="V33" i="5" s="1"/>
  <c r="W33" i="5" s="1"/>
  <c r="X33" i="5" s="1"/>
  <c r="Y33" i="5" s="1"/>
  <c r="U37" i="5"/>
  <c r="V37" i="5" s="1"/>
  <c r="W37" i="5" s="1"/>
  <c r="X37" i="5" s="1"/>
  <c r="Y37" i="5" s="1"/>
  <c r="U119" i="5"/>
  <c r="V119" i="5" s="1"/>
  <c r="W119" i="5" s="1"/>
  <c r="X119" i="5" s="1"/>
  <c r="Y119" i="5" s="1"/>
  <c r="U194" i="5"/>
  <c r="V194" i="5" s="1"/>
  <c r="W194" i="5" s="1"/>
  <c r="X194" i="5" s="1"/>
  <c r="Y194" i="5" s="1"/>
  <c r="U193" i="5"/>
  <c r="V193" i="5" s="1"/>
  <c r="W193" i="5" s="1"/>
  <c r="X193" i="5" s="1"/>
  <c r="Y193" i="5" s="1"/>
  <c r="U234" i="5"/>
  <c r="V234" i="5" s="1"/>
  <c r="W234" i="5" s="1"/>
  <c r="X234" i="5" s="1"/>
  <c r="Y234" i="5" s="1"/>
  <c r="U241" i="5"/>
  <c r="V241" i="5" s="1"/>
  <c r="W241" i="5" s="1"/>
  <c r="X241" i="5" s="1"/>
  <c r="Y241" i="5" s="1"/>
  <c r="U105" i="5"/>
  <c r="V105" i="5" s="1"/>
  <c r="W105" i="5" s="1"/>
  <c r="X105" i="5" s="1"/>
  <c r="Y105" i="5" s="1"/>
  <c r="U157" i="5"/>
  <c r="V157" i="5" s="1"/>
  <c r="W157" i="5" s="1"/>
  <c r="X157" i="5" s="1"/>
  <c r="Y157" i="5" s="1"/>
  <c r="U287" i="5"/>
  <c r="V287" i="5" s="1"/>
  <c r="W287" i="5" s="1"/>
  <c r="X287" i="5" s="1"/>
  <c r="Y287" i="5" s="1"/>
  <c r="U323" i="5"/>
  <c r="V323" i="5" s="1"/>
  <c r="W323" i="5" s="1"/>
  <c r="X323" i="5" s="1"/>
  <c r="Y323" i="5" s="1"/>
  <c r="U47" i="4"/>
  <c r="V47" i="4" s="1"/>
  <c r="W47" i="4" s="1"/>
  <c r="X47" i="4" s="1"/>
  <c r="Y47" i="4" s="1"/>
  <c r="U286" i="4"/>
  <c r="V286" i="4" s="1"/>
  <c r="W286" i="4" s="1"/>
  <c r="X286" i="4" s="1"/>
  <c r="Y286" i="4" s="1"/>
  <c r="U224" i="4"/>
  <c r="V224" i="4" s="1"/>
  <c r="W224" i="4" s="1"/>
  <c r="X224" i="4" s="1"/>
  <c r="Y224" i="4" s="1"/>
  <c r="U203" i="4"/>
  <c r="V203" i="4" s="1"/>
  <c r="W203" i="4" s="1"/>
  <c r="X203" i="4" s="1"/>
  <c r="Y203" i="4" s="1"/>
  <c r="U90" i="4"/>
  <c r="V90" i="4" s="1"/>
  <c r="W90" i="4" s="1"/>
  <c r="X90" i="4" s="1"/>
  <c r="Y90" i="4" s="1"/>
  <c r="U247" i="4"/>
  <c r="V247" i="4" s="1"/>
  <c r="W247" i="4" s="1"/>
  <c r="X247" i="4" s="1"/>
  <c r="Y247" i="4" s="1"/>
  <c r="U100" i="5"/>
  <c r="V100" i="5" s="1"/>
  <c r="W100" i="5" s="1"/>
  <c r="X100" i="5" s="1"/>
  <c r="Y100" i="5" s="1"/>
  <c r="U220" i="4"/>
  <c r="V220" i="4" s="1"/>
  <c r="W220" i="4" s="1"/>
  <c r="X220" i="4" s="1"/>
  <c r="Y220" i="4" s="1"/>
  <c r="P8" i="5"/>
  <c r="O336" i="5"/>
  <c r="U281" i="5"/>
  <c r="V281" i="5" s="1"/>
  <c r="W281" i="5" s="1"/>
  <c r="X281" i="5" s="1"/>
  <c r="Y281" i="5" s="1"/>
  <c r="U56" i="5"/>
  <c r="V56" i="5" s="1"/>
  <c r="W56" i="5" s="1"/>
  <c r="X56" i="5" s="1"/>
  <c r="Y56" i="5" s="1"/>
  <c r="U165" i="4"/>
  <c r="V165" i="4" s="1"/>
  <c r="W165" i="4" s="1"/>
  <c r="X165" i="4" s="1"/>
  <c r="Y165" i="4" s="1"/>
  <c r="U225" i="5"/>
  <c r="V225" i="5" s="1"/>
  <c r="W225" i="5" s="1"/>
  <c r="X225" i="5" s="1"/>
  <c r="Y225" i="5" s="1"/>
  <c r="U230" i="5"/>
  <c r="V230" i="5" s="1"/>
  <c r="W230" i="5" s="1"/>
  <c r="X230" i="5" s="1"/>
  <c r="Y230" i="5" s="1"/>
  <c r="U294" i="5"/>
  <c r="V294" i="5" s="1"/>
  <c r="W294" i="5" s="1"/>
  <c r="X294" i="5" s="1"/>
  <c r="Y294" i="5" s="1"/>
  <c r="U198" i="5"/>
  <c r="V198" i="5" s="1"/>
  <c r="W198" i="5" s="1"/>
  <c r="X198" i="5" s="1"/>
  <c r="Y198" i="5" s="1"/>
  <c r="U166" i="5"/>
  <c r="V166" i="5" s="1"/>
  <c r="W166" i="5" s="1"/>
  <c r="X166" i="5" s="1"/>
  <c r="Y166" i="5" s="1"/>
  <c r="U13" i="5"/>
  <c r="V13" i="5" s="1"/>
  <c r="W13" i="5" s="1"/>
  <c r="X13" i="5" s="1"/>
  <c r="Y13" i="5" s="1"/>
  <c r="U175" i="5"/>
  <c r="V175" i="5" s="1"/>
  <c r="W175" i="5" s="1"/>
  <c r="X175" i="5" s="1"/>
  <c r="Y175" i="5" s="1"/>
  <c r="U183" i="5"/>
  <c r="V183" i="5" s="1"/>
  <c r="W183" i="5" s="1"/>
  <c r="X183" i="5" s="1"/>
  <c r="Y183" i="5" s="1"/>
  <c r="U327" i="5"/>
  <c r="V327" i="5" s="1"/>
  <c r="W327" i="5" s="1"/>
  <c r="X327" i="5" s="1"/>
  <c r="Y327" i="5" s="1"/>
  <c r="U242" i="4"/>
  <c r="V242" i="4" s="1"/>
  <c r="W242" i="4" s="1"/>
  <c r="X242" i="4" s="1"/>
  <c r="Y242" i="4" s="1"/>
  <c r="U40" i="4"/>
  <c r="V40" i="4" s="1"/>
  <c r="W40" i="4" s="1"/>
  <c r="X40" i="4" s="1"/>
  <c r="Y40" i="4" s="1"/>
  <c r="U288" i="4"/>
  <c r="V288" i="4" s="1"/>
  <c r="W288" i="4" s="1"/>
  <c r="X288" i="4" s="1"/>
  <c r="Y288" i="4" s="1"/>
  <c r="U318" i="4"/>
  <c r="V318" i="4" s="1"/>
  <c r="W318" i="4" s="1"/>
  <c r="X318" i="4" s="1"/>
  <c r="Y318" i="4" s="1"/>
  <c r="U10" i="4"/>
  <c r="V10" i="4" s="1"/>
  <c r="W10" i="4" s="1"/>
  <c r="X10" i="4" s="1"/>
  <c r="Y10" i="4" s="1"/>
  <c r="U150" i="4"/>
  <c r="V150" i="4" s="1"/>
  <c r="W150" i="4" s="1"/>
  <c r="X150" i="4" s="1"/>
  <c r="Y150" i="4" s="1"/>
  <c r="U64" i="4"/>
  <c r="V64" i="4" s="1"/>
  <c r="W64" i="4" s="1"/>
  <c r="X64" i="4" s="1"/>
  <c r="Y64" i="4" s="1"/>
  <c r="U222" i="4"/>
  <c r="V222" i="4" s="1"/>
  <c r="W222" i="4" s="1"/>
  <c r="X222" i="4" s="1"/>
  <c r="Y222" i="4" s="1"/>
  <c r="U30" i="4"/>
  <c r="V30" i="4" s="1"/>
  <c r="W30" i="4" s="1"/>
  <c r="X30" i="4" s="1"/>
  <c r="Y30" i="4" s="1"/>
  <c r="U179" i="5"/>
  <c r="V179" i="5" s="1"/>
  <c r="W179" i="5" s="1"/>
  <c r="X179" i="5" s="1"/>
  <c r="Y179" i="5" s="1"/>
  <c r="U20" i="4"/>
  <c r="V20" i="4" s="1"/>
  <c r="W20" i="4" s="1"/>
  <c r="X20" i="4" s="1"/>
  <c r="Y20" i="4" s="1"/>
  <c r="U85" i="4"/>
  <c r="V85" i="4" s="1"/>
  <c r="W85" i="4" s="1"/>
  <c r="X85" i="4" s="1"/>
  <c r="Y85" i="4" s="1"/>
  <c r="U207" i="4"/>
  <c r="V207" i="4" s="1"/>
  <c r="W207" i="4" s="1"/>
  <c r="X207" i="4" s="1"/>
  <c r="Y207" i="4" s="1"/>
  <c r="U206" i="5"/>
  <c r="V206" i="5" s="1"/>
  <c r="W206" i="5" s="1"/>
  <c r="X206" i="5" s="1"/>
  <c r="Y206" i="5" s="1"/>
  <c r="U212" i="5"/>
  <c r="V212" i="5" s="1"/>
  <c r="W212" i="5" s="1"/>
  <c r="X212" i="5" s="1"/>
  <c r="Y212" i="5" s="1"/>
  <c r="U181" i="5"/>
  <c r="V181" i="5" s="1"/>
  <c r="W181" i="5" s="1"/>
  <c r="X181" i="5" s="1"/>
  <c r="Y181" i="5" s="1"/>
  <c r="U165" i="5"/>
  <c r="V165" i="5" s="1"/>
  <c r="W165" i="5" s="1"/>
  <c r="X165" i="5" s="1"/>
  <c r="Y165" i="5" s="1"/>
  <c r="U71" i="5"/>
  <c r="V71" i="5" s="1"/>
  <c r="W71" i="5" s="1"/>
  <c r="X71" i="5" s="1"/>
  <c r="Y71" i="5" s="1"/>
  <c r="U80" i="5"/>
  <c r="V80" i="5" s="1"/>
  <c r="W80" i="5" s="1"/>
  <c r="X80" i="5" s="1"/>
  <c r="Y80" i="5" s="1"/>
  <c r="U228" i="5"/>
  <c r="V228" i="5" s="1"/>
  <c r="W228" i="5" s="1"/>
  <c r="X228" i="5" s="1"/>
  <c r="Y228" i="5" s="1"/>
  <c r="U83" i="5"/>
  <c r="V83" i="5" s="1"/>
  <c r="W83" i="5" s="1"/>
  <c r="X83" i="5" s="1"/>
  <c r="Y83" i="5" s="1"/>
  <c r="U286" i="5"/>
  <c r="V286" i="5" s="1"/>
  <c r="W286" i="5" s="1"/>
  <c r="X286" i="5" s="1"/>
  <c r="Y286" i="5" s="1"/>
  <c r="U266" i="5"/>
  <c r="V266" i="5" s="1"/>
  <c r="W266" i="5" s="1"/>
  <c r="X266" i="5" s="1"/>
  <c r="Y266" i="5" s="1"/>
  <c r="U9" i="4"/>
  <c r="V9" i="4" s="1"/>
  <c r="W9" i="4" s="1"/>
  <c r="X9" i="4" s="1"/>
  <c r="Y9" i="4" s="1"/>
  <c r="U114" i="4"/>
  <c r="V114" i="4" s="1"/>
  <c r="W114" i="4" s="1"/>
  <c r="X114" i="4" s="1"/>
  <c r="Y114" i="4" s="1"/>
  <c r="U270" i="4"/>
  <c r="V270" i="4" s="1"/>
  <c r="W270" i="4" s="1"/>
  <c r="X270" i="4" s="1"/>
  <c r="Y270" i="4" s="1"/>
  <c r="U51" i="4"/>
  <c r="V51" i="4" s="1"/>
  <c r="W51" i="4" s="1"/>
  <c r="X51" i="4" s="1"/>
  <c r="Y51" i="4" s="1"/>
  <c r="U117" i="4"/>
  <c r="V117" i="4" s="1"/>
  <c r="W117" i="4" s="1"/>
  <c r="X117" i="4" s="1"/>
  <c r="Y117" i="4" s="1"/>
  <c r="U235" i="4"/>
  <c r="V235" i="4" s="1"/>
  <c r="W235" i="4" s="1"/>
  <c r="X235" i="4" s="1"/>
  <c r="Y235" i="4" s="1"/>
  <c r="U60" i="4"/>
  <c r="V60" i="4" s="1"/>
  <c r="W60" i="4" s="1"/>
  <c r="X60" i="4" s="1"/>
  <c r="Y60" i="4" s="1"/>
  <c r="U240" i="4"/>
  <c r="V240" i="4" s="1"/>
  <c r="W240" i="4" s="1"/>
  <c r="X240" i="4" s="1"/>
  <c r="Y240" i="4" s="1"/>
  <c r="U320" i="4"/>
  <c r="V320" i="4" s="1"/>
  <c r="W320" i="4" s="1"/>
  <c r="X320" i="4" s="1"/>
  <c r="Y320" i="4" s="1"/>
  <c r="U323" i="4"/>
  <c r="V323" i="4" s="1"/>
  <c r="W323" i="4" s="1"/>
  <c r="X323" i="4" s="1"/>
  <c r="Y323" i="4" s="1"/>
  <c r="U135" i="4"/>
  <c r="V135" i="4" s="1"/>
  <c r="W135" i="4" s="1"/>
  <c r="X135" i="4" s="1"/>
  <c r="Y135" i="4" s="1"/>
  <c r="U17" i="4"/>
  <c r="V17" i="4" s="1"/>
  <c r="W17" i="4" s="1"/>
  <c r="X17" i="4" s="1"/>
  <c r="Y17" i="4" s="1"/>
  <c r="U159" i="4"/>
  <c r="V159" i="4" s="1"/>
  <c r="W159" i="4" s="1"/>
  <c r="X159" i="4" s="1"/>
  <c r="Y159" i="4" s="1"/>
  <c r="U283" i="4"/>
  <c r="V283" i="4" s="1"/>
  <c r="W283" i="4" s="1"/>
  <c r="X283" i="4" s="1"/>
  <c r="Y283" i="4" s="1"/>
  <c r="U74" i="4"/>
  <c r="V74" i="4" s="1"/>
  <c r="W74" i="4" s="1"/>
  <c r="X74" i="4" s="1"/>
  <c r="Y74" i="4" s="1"/>
  <c r="U239" i="4"/>
  <c r="V239" i="4" s="1"/>
  <c r="W239" i="4" s="1"/>
  <c r="X239" i="4" s="1"/>
  <c r="Y239" i="4" s="1"/>
  <c r="U82" i="4"/>
  <c r="V82" i="4" s="1"/>
  <c r="W82" i="4" s="1"/>
  <c r="X82" i="4" s="1"/>
  <c r="Y82" i="4" s="1"/>
  <c r="U196" i="4"/>
  <c r="V196" i="4" s="1"/>
  <c r="W196" i="4" s="1"/>
  <c r="X196" i="4" s="1"/>
  <c r="Y196" i="4" s="1"/>
  <c r="U81" i="4"/>
  <c r="V81" i="4" s="1"/>
  <c r="W81" i="4" s="1"/>
  <c r="X81" i="4" s="1"/>
  <c r="Y81" i="4" s="1"/>
  <c r="U264" i="4"/>
  <c r="V264" i="4" s="1"/>
  <c r="W264" i="4" s="1"/>
  <c r="X264" i="4" s="1"/>
  <c r="Y264" i="4" s="1"/>
  <c r="U76" i="4"/>
  <c r="V76" i="4" s="1"/>
  <c r="W76" i="4" s="1"/>
  <c r="X76" i="4" s="1"/>
  <c r="Y76" i="4" s="1"/>
  <c r="U216" i="5"/>
  <c r="V216" i="5" s="1"/>
  <c r="W216" i="5" s="1"/>
  <c r="X216" i="5" s="1"/>
  <c r="Y216" i="5" s="1"/>
  <c r="U49" i="4"/>
  <c r="V49" i="4" s="1"/>
  <c r="W49" i="4" s="1"/>
  <c r="X49" i="4" s="1"/>
  <c r="Y49" i="4" s="1"/>
  <c r="U36" i="4"/>
  <c r="V36" i="4" s="1"/>
  <c r="W36" i="4" s="1"/>
  <c r="X36" i="4" s="1"/>
  <c r="Y36" i="4" s="1"/>
  <c r="U171" i="5"/>
  <c r="V171" i="5" s="1"/>
  <c r="W171" i="5" s="1"/>
  <c r="X171" i="5" s="1"/>
  <c r="Y171" i="5" s="1"/>
  <c r="U18" i="5"/>
  <c r="V18" i="5" s="1"/>
  <c r="W18" i="5" s="1"/>
  <c r="X18" i="5" s="1"/>
  <c r="Y18" i="5" s="1"/>
  <c r="U253" i="5"/>
  <c r="V253" i="5" s="1"/>
  <c r="W253" i="5" s="1"/>
  <c r="X253" i="5" s="1"/>
  <c r="Y253" i="5" s="1"/>
  <c r="U268" i="5"/>
  <c r="V268" i="5" s="1"/>
  <c r="W268" i="5" s="1"/>
  <c r="X268" i="5" s="1"/>
  <c r="Y268" i="5" s="1"/>
  <c r="U25" i="5"/>
  <c r="V25" i="5" s="1"/>
  <c r="W25" i="5" s="1"/>
  <c r="X25" i="5" s="1"/>
  <c r="Y25" i="5" s="1"/>
  <c r="U319" i="5"/>
  <c r="V319" i="5" s="1"/>
  <c r="W319" i="5" s="1"/>
  <c r="X319" i="5" s="1"/>
  <c r="Y319" i="5" s="1"/>
  <c r="U76" i="5"/>
  <c r="V76" i="5" s="1"/>
  <c r="W76" i="5" s="1"/>
  <c r="X76" i="5" s="1"/>
  <c r="Y76" i="5" s="1"/>
  <c r="U156" i="5"/>
  <c r="V156" i="5" s="1"/>
  <c r="W156" i="5" s="1"/>
  <c r="X156" i="5" s="1"/>
  <c r="Y156" i="5" s="1"/>
  <c r="U210" i="5"/>
  <c r="V210" i="5" s="1"/>
  <c r="W210" i="5" s="1"/>
  <c r="X210" i="5" s="1"/>
  <c r="Y210" i="5" s="1"/>
  <c r="U170" i="5"/>
  <c r="V170" i="5" s="1"/>
  <c r="W170" i="5" s="1"/>
  <c r="X170" i="5" s="1"/>
  <c r="Y170" i="5" s="1"/>
  <c r="U56" i="4"/>
  <c r="V56" i="4" s="1"/>
  <c r="W56" i="4" s="1"/>
  <c r="X56" i="4" s="1"/>
  <c r="Y56" i="4" s="1"/>
  <c r="U200" i="4"/>
  <c r="V200" i="4" s="1"/>
  <c r="W200" i="4" s="1"/>
  <c r="X200" i="4" s="1"/>
  <c r="Y200" i="4" s="1"/>
  <c r="U25" i="4"/>
  <c r="V25" i="4" s="1"/>
  <c r="W25" i="4" s="1"/>
  <c r="X25" i="4" s="1"/>
  <c r="Y25" i="4" s="1"/>
  <c r="U295" i="4"/>
  <c r="V295" i="4" s="1"/>
  <c r="W295" i="4" s="1"/>
  <c r="X295" i="4" s="1"/>
  <c r="Y295" i="4" s="1"/>
  <c r="U22" i="4"/>
  <c r="V22" i="4" s="1"/>
  <c r="W22" i="4" s="1"/>
  <c r="X22" i="4" s="1"/>
  <c r="Y22" i="4" s="1"/>
  <c r="U43" i="4"/>
  <c r="V43" i="4" s="1"/>
  <c r="W43" i="4" s="1"/>
  <c r="X43" i="4" s="1"/>
  <c r="Y43" i="4" s="1"/>
  <c r="U216" i="4"/>
  <c r="V216" i="4" s="1"/>
  <c r="W216" i="4" s="1"/>
  <c r="X216" i="4" s="1"/>
  <c r="Y216" i="4" s="1"/>
  <c r="U204" i="4"/>
  <c r="V204" i="4" s="1"/>
  <c r="W204" i="4" s="1"/>
  <c r="X204" i="4" s="1"/>
  <c r="Y204" i="4" s="1"/>
  <c r="U247" i="5"/>
  <c r="V247" i="5" s="1"/>
  <c r="W247" i="5" s="1"/>
  <c r="X247" i="5" s="1"/>
  <c r="Y247" i="5" s="1"/>
  <c r="U139" i="5"/>
  <c r="V139" i="5" s="1"/>
  <c r="W139" i="5" s="1"/>
  <c r="X139" i="5" s="1"/>
  <c r="Y139" i="5" s="1"/>
  <c r="U63" i="5"/>
  <c r="V63" i="5" s="1"/>
  <c r="W63" i="5" s="1"/>
  <c r="X63" i="5" s="1"/>
  <c r="Y63" i="5" s="1"/>
  <c r="U83" i="4"/>
  <c r="V83" i="4" s="1"/>
  <c r="W83" i="4" s="1"/>
  <c r="X83" i="4" s="1"/>
  <c r="Y83" i="4" s="1"/>
  <c r="U120" i="4"/>
  <c r="V120" i="4" s="1"/>
  <c r="W120" i="4" s="1"/>
  <c r="X120" i="4" s="1"/>
  <c r="Y120" i="4" s="1"/>
  <c r="U184" i="5"/>
  <c r="V184" i="5" s="1"/>
  <c r="W184" i="5" s="1"/>
  <c r="X184" i="5" s="1"/>
  <c r="Y184" i="5" s="1"/>
  <c r="U172" i="4"/>
  <c r="V172" i="4" s="1"/>
  <c r="W172" i="4" s="1"/>
  <c r="X172" i="4" s="1"/>
  <c r="Y172" i="4" s="1"/>
  <c r="U42" i="5"/>
  <c r="V42" i="5" s="1"/>
  <c r="W42" i="5" s="1"/>
  <c r="X42" i="5" s="1"/>
  <c r="Y42" i="5" s="1"/>
  <c r="U88" i="4"/>
  <c r="V88" i="4" s="1"/>
  <c r="W88" i="4" s="1"/>
  <c r="X88" i="4" s="1"/>
  <c r="Y88" i="4" s="1"/>
  <c r="U278" i="4"/>
  <c r="V278" i="4" s="1"/>
  <c r="W278" i="4" s="1"/>
  <c r="X278" i="4" s="1"/>
  <c r="Y278" i="4" s="1"/>
  <c r="U219" i="5"/>
  <c r="V219" i="5" s="1"/>
  <c r="W219" i="5" s="1"/>
  <c r="X219" i="5" s="1"/>
  <c r="Y219" i="5" s="1"/>
  <c r="U309" i="5"/>
  <c r="V309" i="5" s="1"/>
  <c r="W309" i="5" s="1"/>
  <c r="X309" i="5" s="1"/>
  <c r="Y309" i="5" s="1"/>
  <c r="U48" i="5"/>
  <c r="V48" i="5" s="1"/>
  <c r="W48" i="5" s="1"/>
  <c r="X48" i="5" s="1"/>
  <c r="Y48" i="5" s="1"/>
  <c r="U71" i="4"/>
  <c r="V71" i="4" s="1"/>
  <c r="W71" i="4" s="1"/>
  <c r="X71" i="4" s="1"/>
  <c r="Y71" i="4" s="1"/>
  <c r="U192" i="4"/>
  <c r="V192" i="4" s="1"/>
  <c r="W192" i="4" s="1"/>
  <c r="X192" i="4" s="1"/>
  <c r="Y192" i="4" s="1"/>
  <c r="U205" i="5"/>
  <c r="V205" i="5" s="1"/>
  <c r="W205" i="5" s="1"/>
  <c r="X205" i="5" s="1"/>
  <c r="Y205" i="5" s="1"/>
  <c r="U60" i="5"/>
  <c r="V60" i="5" s="1"/>
  <c r="W60" i="5" s="1"/>
  <c r="X60" i="5" s="1"/>
  <c r="Y60" i="5" s="1"/>
  <c r="U208" i="4"/>
  <c r="V208" i="4" s="1"/>
  <c r="W208" i="4" s="1"/>
  <c r="X208" i="4" s="1"/>
  <c r="Y208" i="4" s="1"/>
  <c r="W8" i="5"/>
  <c r="U6" i="4"/>
  <c r="U336" i="4" s="1"/>
  <c r="U250" i="4"/>
  <c r="V250" i="4" s="1"/>
  <c r="W250" i="4" s="1"/>
  <c r="X250" i="4" s="1"/>
  <c r="Y250" i="4" s="1"/>
  <c r="U243" i="4"/>
  <c r="V243" i="4" s="1"/>
  <c r="W243" i="4" s="1"/>
  <c r="X243" i="4" s="1"/>
  <c r="Y243" i="4" s="1"/>
  <c r="U99" i="4"/>
  <c r="V99" i="4" s="1"/>
  <c r="W99" i="4" s="1"/>
  <c r="X99" i="4" s="1"/>
  <c r="Y99" i="4" s="1"/>
  <c r="U181" i="4"/>
  <c r="V181" i="4" s="1"/>
  <c r="W181" i="4" s="1"/>
  <c r="X181" i="4" s="1"/>
  <c r="Y181" i="4" s="1"/>
  <c r="U317" i="4"/>
  <c r="V317" i="4" s="1"/>
  <c r="W317" i="4" s="1"/>
  <c r="X317" i="4" s="1"/>
  <c r="Y317" i="4" s="1"/>
  <c r="U179" i="4"/>
  <c r="V179" i="4" s="1"/>
  <c r="W179" i="4" s="1"/>
  <c r="X179" i="4" s="1"/>
  <c r="Y179" i="4" s="1"/>
  <c r="U35" i="4"/>
  <c r="V35" i="4" s="1"/>
  <c r="W35" i="4" s="1"/>
  <c r="X35" i="4" s="1"/>
  <c r="Y35" i="4" s="1"/>
  <c r="U86" i="4"/>
  <c r="V86" i="4" s="1"/>
  <c r="W86" i="4" s="1"/>
  <c r="X86" i="4" s="1"/>
  <c r="Y86" i="4" s="1"/>
  <c r="U212" i="4"/>
  <c r="V212" i="4" s="1"/>
  <c r="W212" i="4" s="1"/>
  <c r="X212" i="4" s="1"/>
  <c r="Y212" i="4" s="1"/>
  <c r="U168" i="4"/>
  <c r="V168" i="4" s="1"/>
  <c r="W168" i="4" s="1"/>
  <c r="X168" i="4" s="1"/>
  <c r="Y168" i="4" s="1"/>
  <c r="U69" i="4"/>
  <c r="V69" i="4" s="1"/>
  <c r="W69" i="4" s="1"/>
  <c r="X69" i="4" s="1"/>
  <c r="Y69" i="4" s="1"/>
  <c r="U225" i="4"/>
  <c r="V225" i="4" s="1"/>
  <c r="W225" i="4" s="1"/>
  <c r="X225" i="4" s="1"/>
  <c r="Y225" i="4" s="1"/>
  <c r="U57" i="4"/>
  <c r="V57" i="4" s="1"/>
  <c r="W57" i="4" s="1"/>
  <c r="X57" i="4" s="1"/>
  <c r="Y57" i="4" s="1"/>
  <c r="U26" i="4"/>
  <c r="V26" i="4" s="1"/>
  <c r="W26" i="4" s="1"/>
  <c r="X26" i="4" s="1"/>
  <c r="Y26" i="4" s="1"/>
  <c r="U119" i="4"/>
  <c r="V119" i="4" s="1"/>
  <c r="W119" i="4" s="1"/>
  <c r="X119" i="4" s="1"/>
  <c r="Y119" i="4" s="1"/>
  <c r="U116" i="4"/>
  <c r="V116" i="4" s="1"/>
  <c r="W116" i="4" s="1"/>
  <c r="X116" i="4" s="1"/>
  <c r="Y116" i="4" s="1"/>
  <c r="U59" i="4"/>
  <c r="V59" i="4" s="1"/>
  <c r="W59" i="4" s="1"/>
  <c r="X59" i="4" s="1"/>
  <c r="Y59" i="4" s="1"/>
  <c r="U157" i="4"/>
  <c r="V157" i="4" s="1"/>
  <c r="W157" i="4" s="1"/>
  <c r="X157" i="4" s="1"/>
  <c r="Y157" i="4" s="1"/>
  <c r="U149" i="4"/>
  <c r="V149" i="4" s="1"/>
  <c r="W149" i="4" s="1"/>
  <c r="X149" i="4" s="1"/>
  <c r="Y149" i="4" s="1"/>
  <c r="U285" i="4"/>
  <c r="V285" i="4" s="1"/>
  <c r="W285" i="4" s="1"/>
  <c r="X285" i="4" s="1"/>
  <c r="Y285" i="4" s="1"/>
  <c r="U173" i="4"/>
  <c r="V173" i="4" s="1"/>
  <c r="W173" i="4" s="1"/>
  <c r="X173" i="4" s="1"/>
  <c r="Y173" i="4" s="1"/>
  <c r="U223" i="4"/>
  <c r="V223" i="4" s="1"/>
  <c r="W223" i="4" s="1"/>
  <c r="X223" i="4" s="1"/>
  <c r="Y223" i="4" s="1"/>
  <c r="U186" i="4"/>
  <c r="V186" i="4" s="1"/>
  <c r="W186" i="4" s="1"/>
  <c r="X186" i="4" s="1"/>
  <c r="Y186" i="4" s="1"/>
  <c r="U70" i="4"/>
  <c r="V70" i="4" s="1"/>
  <c r="W70" i="4" s="1"/>
  <c r="X70" i="4" s="1"/>
  <c r="Y70" i="4" s="1"/>
  <c r="U229" i="4"/>
  <c r="V229" i="4" s="1"/>
  <c r="W229" i="4" s="1"/>
  <c r="X229" i="4" s="1"/>
  <c r="Y229" i="4" s="1"/>
  <c r="U280" i="4"/>
  <c r="V280" i="4" s="1"/>
  <c r="W280" i="4" s="1"/>
  <c r="X280" i="4" s="1"/>
  <c r="Y280" i="4" s="1"/>
  <c r="U245" i="4"/>
  <c r="V245" i="4" s="1"/>
  <c r="W245" i="4" s="1"/>
  <c r="X245" i="4" s="1"/>
  <c r="Y245" i="4" s="1"/>
  <c r="U28" i="4"/>
  <c r="V28" i="4" s="1"/>
  <c r="W28" i="4" s="1"/>
  <c r="X28" i="4" s="1"/>
  <c r="Y28" i="4" s="1"/>
  <c r="U106" i="4"/>
  <c r="V106" i="4" s="1"/>
  <c r="W106" i="4" s="1"/>
  <c r="X106" i="4" s="1"/>
  <c r="Y106" i="4" s="1"/>
  <c r="U263" i="4"/>
  <c r="V263" i="4" s="1"/>
  <c r="W263" i="4" s="1"/>
  <c r="X263" i="4" s="1"/>
  <c r="Y263" i="4" s="1"/>
  <c r="U113" i="4"/>
  <c r="V113" i="4" s="1"/>
  <c r="W113" i="4" s="1"/>
  <c r="X113" i="4" s="1"/>
  <c r="Y113" i="4" s="1"/>
  <c r="U55" i="4"/>
  <c r="V55" i="4" s="1"/>
  <c r="W55" i="4" s="1"/>
  <c r="X55" i="4" s="1"/>
  <c r="Y55" i="4" s="1"/>
  <c r="U194" i="4"/>
  <c r="V194" i="4" s="1"/>
  <c r="W194" i="4" s="1"/>
  <c r="X194" i="4" s="1"/>
  <c r="Y194" i="4" s="1"/>
  <c r="U202" i="4"/>
  <c r="V202" i="4" s="1"/>
  <c r="W202" i="4" s="1"/>
  <c r="X202" i="4" s="1"/>
  <c r="Y202" i="4" s="1"/>
  <c r="U301" i="4"/>
  <c r="V301" i="4" s="1"/>
  <c r="W301" i="4" s="1"/>
  <c r="X301" i="4" s="1"/>
  <c r="Y301" i="4" s="1"/>
  <c r="U161" i="4"/>
  <c r="V161" i="4" s="1"/>
  <c r="W161" i="4" s="1"/>
  <c r="X161" i="4" s="1"/>
  <c r="Y161" i="4" s="1"/>
  <c r="U332" i="4"/>
  <c r="V332" i="4" s="1"/>
  <c r="W332" i="4" s="1"/>
  <c r="X332" i="4" s="1"/>
  <c r="Y332" i="4" s="1"/>
  <c r="U8" i="4"/>
  <c r="V8" i="4" s="1"/>
  <c r="U334" i="4"/>
  <c r="V334" i="4" s="1"/>
  <c r="W334" i="4" s="1"/>
  <c r="X334" i="4" s="1"/>
  <c r="Y334" i="4" s="1"/>
  <c r="U77" i="4"/>
  <c r="V77" i="4" s="1"/>
  <c r="W77" i="4" s="1"/>
  <c r="X77" i="4" s="1"/>
  <c r="Y77" i="4" s="1"/>
  <c r="U75" i="4"/>
  <c r="V75" i="4" s="1"/>
  <c r="W75" i="4" s="1"/>
  <c r="X75" i="4" s="1"/>
  <c r="Y75" i="4" s="1"/>
  <c r="U134" i="4"/>
  <c r="V134" i="4" s="1"/>
  <c r="W134" i="4" s="1"/>
  <c r="X134" i="4" s="1"/>
  <c r="Y134" i="4" s="1"/>
  <c r="U331" i="4"/>
  <c r="V331" i="4" s="1"/>
  <c r="W331" i="4" s="1"/>
  <c r="X331" i="4" s="1"/>
  <c r="Y331" i="4" s="1"/>
  <c r="U146" i="4"/>
  <c r="V146" i="4" s="1"/>
  <c r="W146" i="4" s="1"/>
  <c r="X146" i="4" s="1"/>
  <c r="Y146" i="4" s="1"/>
  <c r="U309" i="4"/>
  <c r="V309" i="4" s="1"/>
  <c r="W309" i="4" s="1"/>
  <c r="X309" i="4" s="1"/>
  <c r="Y309" i="4" s="1"/>
  <c r="U33" i="4"/>
  <c r="V33" i="4" s="1"/>
  <c r="W33" i="4" s="1"/>
  <c r="X33" i="4" s="1"/>
  <c r="Y33" i="4" s="1"/>
  <c r="U300" i="4"/>
  <c r="V300" i="4" s="1"/>
  <c r="W300" i="4" s="1"/>
  <c r="X300" i="4" s="1"/>
  <c r="Y300" i="4" s="1"/>
  <c r="U139" i="4"/>
  <c r="V139" i="4" s="1"/>
  <c r="W139" i="4" s="1"/>
  <c r="X139" i="4" s="1"/>
  <c r="Y139" i="4" s="1"/>
  <c r="U93" i="4"/>
  <c r="V93" i="4" s="1"/>
  <c r="W93" i="4" s="1"/>
  <c r="X93" i="4" s="1"/>
  <c r="Y93" i="4" s="1"/>
  <c r="U175" i="4"/>
  <c r="V175" i="4" s="1"/>
  <c r="W175" i="4" s="1"/>
  <c r="X175" i="4" s="1"/>
  <c r="Y175" i="4" s="1"/>
  <c r="U106" i="5"/>
  <c r="V106" i="5" s="1"/>
  <c r="W106" i="5" s="1"/>
  <c r="X106" i="5" s="1"/>
  <c r="Y106" i="5" s="1"/>
  <c r="U249" i="5"/>
  <c r="V249" i="5" s="1"/>
  <c r="W249" i="5" s="1"/>
  <c r="X249" i="5" s="1"/>
  <c r="Y249" i="5" s="1"/>
  <c r="U142" i="5"/>
  <c r="V142" i="5" s="1"/>
  <c r="W142" i="5" s="1"/>
  <c r="X142" i="5" s="1"/>
  <c r="Y142" i="5" s="1"/>
  <c r="U328" i="4"/>
  <c r="V328" i="4" s="1"/>
  <c r="W328" i="4" s="1"/>
  <c r="X328" i="4" s="1"/>
  <c r="Y328" i="4" s="1"/>
  <c r="U116" i="5"/>
  <c r="V116" i="5" s="1"/>
  <c r="W116" i="5" s="1"/>
  <c r="X116" i="5" s="1"/>
  <c r="Y116" i="5" s="1"/>
  <c r="U257" i="5"/>
  <c r="V257" i="5" s="1"/>
  <c r="W257" i="5" s="1"/>
  <c r="X257" i="5" s="1"/>
  <c r="Y257" i="5" s="1"/>
  <c r="U275" i="4"/>
  <c r="V275" i="4" s="1"/>
  <c r="W275" i="4" s="1"/>
  <c r="X275" i="4" s="1"/>
  <c r="Y275" i="4" s="1"/>
  <c r="U322" i="4"/>
  <c r="V322" i="4" s="1"/>
  <c r="W322" i="4" s="1"/>
  <c r="X322" i="4" s="1"/>
  <c r="Y322" i="4" s="1"/>
  <c r="U215" i="5"/>
  <c r="V215" i="5" s="1"/>
  <c r="W215" i="5" s="1"/>
  <c r="X215" i="5" s="1"/>
  <c r="Y215" i="5" s="1"/>
  <c r="U232" i="5"/>
  <c r="V232" i="5" s="1"/>
  <c r="W232" i="5" s="1"/>
  <c r="X232" i="5" s="1"/>
  <c r="Y232" i="5" s="1"/>
  <c r="U151" i="5"/>
  <c r="V151" i="5" s="1"/>
  <c r="W151" i="5" s="1"/>
  <c r="X151" i="5" s="1"/>
  <c r="Y151" i="5" s="1"/>
  <c r="U220" i="5"/>
  <c r="V220" i="5" s="1"/>
  <c r="W220" i="5" s="1"/>
  <c r="X220" i="5" s="1"/>
  <c r="Y220" i="5" s="1"/>
  <c r="U20" i="5"/>
  <c r="V20" i="5" s="1"/>
  <c r="W20" i="5" s="1"/>
  <c r="X20" i="5" s="1"/>
  <c r="Y20" i="5" s="1"/>
  <c r="U274" i="5"/>
  <c r="V274" i="5" s="1"/>
  <c r="W274" i="5" s="1"/>
  <c r="X274" i="5" s="1"/>
  <c r="Y274" i="5" s="1"/>
  <c r="U329" i="5"/>
  <c r="V329" i="5" s="1"/>
  <c r="W329" i="5" s="1"/>
  <c r="X329" i="5" s="1"/>
  <c r="Y329" i="5" s="1"/>
  <c r="U271" i="5"/>
  <c r="V271" i="5" s="1"/>
  <c r="W271" i="5" s="1"/>
  <c r="X271" i="5" s="1"/>
  <c r="Y271" i="5" s="1"/>
  <c r="U290" i="5"/>
  <c r="V290" i="5" s="1"/>
  <c r="W290" i="5" s="1"/>
  <c r="X290" i="5" s="1"/>
  <c r="Y290" i="5" s="1"/>
  <c r="U52" i="4"/>
  <c r="V52" i="4" s="1"/>
  <c r="W52" i="4" s="1"/>
  <c r="X52" i="4" s="1"/>
  <c r="Y52" i="4" s="1"/>
  <c r="U156" i="4"/>
  <c r="V156" i="4" s="1"/>
  <c r="W156" i="4" s="1"/>
  <c r="X156" i="4" s="1"/>
  <c r="Y156" i="4" s="1"/>
  <c r="U46" i="4"/>
  <c r="V46" i="4" s="1"/>
  <c r="W46" i="4" s="1"/>
  <c r="X46" i="4" s="1"/>
  <c r="Y46" i="4" s="1"/>
  <c r="U272" i="4"/>
  <c r="V272" i="4" s="1"/>
  <c r="W272" i="4" s="1"/>
  <c r="X272" i="4" s="1"/>
  <c r="Y272" i="4" s="1"/>
  <c r="U152" i="4"/>
  <c r="V152" i="4" s="1"/>
  <c r="W152" i="4" s="1"/>
  <c r="X152" i="4" s="1"/>
  <c r="Y152" i="4" s="1"/>
  <c r="U325" i="4"/>
  <c r="V325" i="4" s="1"/>
  <c r="W325" i="4" s="1"/>
  <c r="X325" i="4" s="1"/>
  <c r="Y325" i="4" s="1"/>
  <c r="U217" i="4"/>
  <c r="V217" i="4" s="1"/>
  <c r="W217" i="4" s="1"/>
  <c r="X217" i="4" s="1"/>
  <c r="Y217" i="4" s="1"/>
  <c r="U287" i="4"/>
  <c r="V287" i="4" s="1"/>
  <c r="W287" i="4" s="1"/>
  <c r="X287" i="4" s="1"/>
  <c r="Y287" i="4" s="1"/>
  <c r="U307" i="5"/>
  <c r="V307" i="5" s="1"/>
  <c r="W307" i="5" s="1"/>
  <c r="X307" i="5" s="1"/>
  <c r="Y307" i="5" s="1"/>
  <c r="U99" i="5"/>
  <c r="V99" i="5" s="1"/>
  <c r="W99" i="5" s="1"/>
  <c r="X99" i="5" s="1"/>
  <c r="Y99" i="5" s="1"/>
  <c r="U94" i="4"/>
  <c r="V94" i="4" s="1"/>
  <c r="W94" i="4" s="1"/>
  <c r="X94" i="4" s="1"/>
  <c r="Y94" i="4" s="1"/>
  <c r="U246" i="5"/>
  <c r="V246" i="5" s="1"/>
  <c r="W246" i="5" s="1"/>
  <c r="X246" i="5" s="1"/>
  <c r="Y246" i="5" s="1"/>
  <c r="U21" i="5"/>
  <c r="V21" i="5" s="1"/>
  <c r="W21" i="5" s="1"/>
  <c r="X21" i="5" s="1"/>
  <c r="Y21" i="5" s="1"/>
  <c r="U168" i="5"/>
  <c r="V168" i="5" s="1"/>
  <c r="W168" i="5" s="1"/>
  <c r="X168" i="5" s="1"/>
  <c r="Y168" i="5" s="1"/>
  <c r="U35" i="5"/>
  <c r="V35" i="5" s="1"/>
  <c r="W35" i="5" s="1"/>
  <c r="X35" i="5" s="1"/>
  <c r="Y35" i="5" s="1"/>
  <c r="U79" i="5"/>
  <c r="V79" i="5" s="1"/>
  <c r="W79" i="5" s="1"/>
  <c r="X79" i="5" s="1"/>
  <c r="Y79" i="5" s="1"/>
  <c r="U318" i="5"/>
  <c r="V318" i="5" s="1"/>
  <c r="W318" i="5" s="1"/>
  <c r="X318" i="5" s="1"/>
  <c r="Y318" i="5" s="1"/>
  <c r="U292" i="5"/>
  <c r="V292" i="5" s="1"/>
  <c r="W292" i="5" s="1"/>
  <c r="X292" i="5" s="1"/>
  <c r="Y292" i="5" s="1"/>
  <c r="U231" i="5"/>
  <c r="V231" i="5" s="1"/>
  <c r="W231" i="5" s="1"/>
  <c r="X231" i="5" s="1"/>
  <c r="Y231" i="5" s="1"/>
  <c r="U235" i="5"/>
  <c r="V235" i="5" s="1"/>
  <c r="W235" i="5" s="1"/>
  <c r="X235" i="5" s="1"/>
  <c r="Y235" i="5" s="1"/>
  <c r="U57" i="5"/>
  <c r="V57" i="5" s="1"/>
  <c r="W57" i="5" s="1"/>
  <c r="X57" i="5" s="1"/>
  <c r="Y57" i="5" s="1"/>
  <c r="U304" i="4"/>
  <c r="V304" i="4" s="1"/>
  <c r="W304" i="4" s="1"/>
  <c r="X304" i="4" s="1"/>
  <c r="Y304" i="4" s="1"/>
  <c r="U104" i="4"/>
  <c r="V104" i="4" s="1"/>
  <c r="W104" i="4" s="1"/>
  <c r="X104" i="4" s="1"/>
  <c r="Y104" i="4" s="1"/>
  <c r="U61" i="4"/>
  <c r="V61" i="4" s="1"/>
  <c r="W61" i="4" s="1"/>
  <c r="X61" i="4" s="1"/>
  <c r="Y61" i="4" s="1"/>
  <c r="U31" i="4"/>
  <c r="V31" i="4" s="1"/>
  <c r="W31" i="4" s="1"/>
  <c r="X31" i="4" s="1"/>
  <c r="Y31" i="4" s="1"/>
  <c r="U183" i="4"/>
  <c r="V183" i="4" s="1"/>
  <c r="W183" i="4" s="1"/>
  <c r="X183" i="4" s="1"/>
  <c r="Y183" i="4" s="1"/>
  <c r="U307" i="4"/>
  <c r="V307" i="4" s="1"/>
  <c r="W307" i="4" s="1"/>
  <c r="X307" i="4" s="1"/>
  <c r="Y307" i="4" s="1"/>
  <c r="U163" i="4"/>
  <c r="V163" i="4" s="1"/>
  <c r="W163" i="4" s="1"/>
  <c r="X163" i="4" s="1"/>
  <c r="Y163" i="4" s="1"/>
  <c r="U134" i="5"/>
  <c r="V134" i="5" s="1"/>
  <c r="W134" i="5" s="1"/>
  <c r="X134" i="5" s="1"/>
  <c r="Y134" i="5" s="1"/>
  <c r="U39" i="4"/>
  <c r="V39" i="4" s="1"/>
  <c r="W39" i="4" s="1"/>
  <c r="X39" i="4" s="1"/>
  <c r="Y39" i="4" s="1"/>
  <c r="U26" i="5"/>
  <c r="V26" i="5" s="1"/>
  <c r="W26" i="5" s="1"/>
  <c r="X26" i="5" s="1"/>
  <c r="Y26" i="5" s="1"/>
  <c r="U77" i="5"/>
  <c r="V77" i="5" s="1"/>
  <c r="W77" i="5" s="1"/>
  <c r="X77" i="5" s="1"/>
  <c r="Y77" i="5" s="1"/>
  <c r="U98" i="4"/>
  <c r="V98" i="4" s="1"/>
  <c r="W98" i="4" s="1"/>
  <c r="X98" i="4" s="1"/>
  <c r="Y98" i="4" s="1"/>
  <c r="U308" i="4"/>
  <c r="V308" i="4" s="1"/>
  <c r="W308" i="4" s="1"/>
  <c r="X308" i="4" s="1"/>
  <c r="Y308" i="4" s="1"/>
  <c r="U160" i="5"/>
  <c r="V160" i="5" s="1"/>
  <c r="W160" i="5" s="1"/>
  <c r="X160" i="5" s="1"/>
  <c r="Y160" i="5" s="1"/>
  <c r="U321" i="5"/>
  <c r="V321" i="5" s="1"/>
  <c r="W321" i="5" s="1"/>
  <c r="X321" i="5" s="1"/>
  <c r="Y321" i="5" s="1"/>
  <c r="U137" i="5"/>
  <c r="V137" i="5" s="1"/>
  <c r="W137" i="5" s="1"/>
  <c r="X137" i="5" s="1"/>
  <c r="Y137" i="5" s="1"/>
  <c r="U169" i="5"/>
  <c r="V169" i="5" s="1"/>
  <c r="W169" i="5" s="1"/>
  <c r="X169" i="5" s="1"/>
  <c r="Y169" i="5" s="1"/>
  <c r="U167" i="5"/>
  <c r="V167" i="5" s="1"/>
  <c r="W167" i="5" s="1"/>
  <c r="X167" i="5" s="1"/>
  <c r="Y167" i="5" s="1"/>
  <c r="U267" i="5"/>
  <c r="V267" i="5" s="1"/>
  <c r="W267" i="5" s="1"/>
  <c r="X267" i="5" s="1"/>
  <c r="Y267" i="5" s="1"/>
  <c r="U110" i="5"/>
  <c r="V110" i="5" s="1"/>
  <c r="W110" i="5" s="1"/>
  <c r="X110" i="5" s="1"/>
  <c r="Y110" i="5" s="1"/>
  <c r="U72" i="5"/>
  <c r="V72" i="5" s="1"/>
  <c r="W72" i="5" s="1"/>
  <c r="X72" i="5" s="1"/>
  <c r="Y72" i="5" s="1"/>
  <c r="U192" i="5"/>
  <c r="V192" i="5" s="1"/>
  <c r="W192" i="5" s="1"/>
  <c r="X192" i="5" s="1"/>
  <c r="Y192" i="5" s="1"/>
  <c r="U149" i="5"/>
  <c r="V149" i="5" s="1"/>
  <c r="W149" i="5" s="1"/>
  <c r="X149" i="5" s="1"/>
  <c r="Y149" i="5" s="1"/>
  <c r="U195" i="4"/>
  <c r="V195" i="4" s="1"/>
  <c r="W195" i="4" s="1"/>
  <c r="X195" i="4" s="1"/>
  <c r="Y195" i="4" s="1"/>
  <c r="U62" i="4"/>
  <c r="V62" i="4" s="1"/>
  <c r="W62" i="4" s="1"/>
  <c r="X62" i="4" s="1"/>
  <c r="Y62" i="4" s="1"/>
  <c r="U185" i="4"/>
  <c r="V185" i="4" s="1"/>
  <c r="W185" i="4" s="1"/>
  <c r="X185" i="4" s="1"/>
  <c r="Y185" i="4" s="1"/>
  <c r="U72" i="4"/>
  <c r="V72" i="4" s="1"/>
  <c r="W72" i="4" s="1"/>
  <c r="X72" i="4" s="1"/>
  <c r="Y72" i="4" s="1"/>
  <c r="U111" i="4"/>
  <c r="V111" i="4" s="1"/>
  <c r="W111" i="4" s="1"/>
  <c r="X111" i="4" s="1"/>
  <c r="Y111" i="4" s="1"/>
  <c r="U129" i="4"/>
  <c r="V129" i="4" s="1"/>
  <c r="W129" i="4" s="1"/>
  <c r="X129" i="4" s="1"/>
  <c r="Y129" i="4" s="1"/>
  <c r="U164" i="4"/>
  <c r="V164" i="4" s="1"/>
  <c r="W164" i="4" s="1"/>
  <c r="X164" i="4" s="1"/>
  <c r="Y164" i="4" s="1"/>
  <c r="U226" i="4"/>
  <c r="V226" i="4" s="1"/>
  <c r="W226" i="4" s="1"/>
  <c r="X226" i="4" s="1"/>
  <c r="Y226" i="4" s="1"/>
  <c r="U238" i="4"/>
  <c r="V238" i="4" s="1"/>
  <c r="W238" i="4" s="1"/>
  <c r="X238" i="4" s="1"/>
  <c r="Y238" i="4" s="1"/>
  <c r="O336" i="4"/>
  <c r="W273" i="5"/>
  <c r="X273" i="5" s="1"/>
  <c r="Y273" i="5" s="1"/>
  <c r="W103" i="5"/>
  <c r="X103" i="5" s="1"/>
  <c r="Y103" i="5" s="1"/>
  <c r="W325" i="5"/>
  <c r="X325" i="5" s="1"/>
  <c r="Y325" i="5" s="1"/>
  <c r="W204" i="5"/>
  <c r="X204" i="5" s="1"/>
  <c r="Y204" i="5" s="1"/>
  <c r="W85" i="5"/>
  <c r="X85" i="5" s="1"/>
  <c r="Y85" i="5" s="1"/>
  <c r="U313" i="4"/>
  <c r="V313" i="4" s="1"/>
  <c r="W313" i="4" s="1"/>
  <c r="X313" i="4" s="1"/>
  <c r="Y313" i="4" s="1"/>
  <c r="U102" i="4"/>
  <c r="V102" i="4" s="1"/>
  <c r="W102" i="4" s="1"/>
  <c r="X102" i="4" s="1"/>
  <c r="Y102" i="4" s="1"/>
  <c r="U244" i="4"/>
  <c r="V244" i="4" s="1"/>
  <c r="W244" i="4" s="1"/>
  <c r="X244" i="4" s="1"/>
  <c r="Y244" i="4" s="1"/>
  <c r="U54" i="4"/>
  <c r="V54" i="4" s="1"/>
  <c r="W54" i="4" s="1"/>
  <c r="X54" i="4" s="1"/>
  <c r="Y54" i="4" s="1"/>
  <c r="U231" i="4"/>
  <c r="V231" i="4" s="1"/>
  <c r="W231" i="4" s="1"/>
  <c r="X231" i="4" s="1"/>
  <c r="Y231" i="4" s="1"/>
  <c r="U306" i="4"/>
  <c r="V306" i="4" s="1"/>
  <c r="W306" i="4" s="1"/>
  <c r="X306" i="4" s="1"/>
  <c r="Y306" i="4" s="1"/>
  <c r="U67" i="4"/>
  <c r="V67" i="4" s="1"/>
  <c r="W67" i="4" s="1"/>
  <c r="X67" i="4" s="1"/>
  <c r="Y67" i="4" s="1"/>
  <c r="U261" i="4"/>
  <c r="V261" i="4" s="1"/>
  <c r="W261" i="4" s="1"/>
  <c r="X261" i="4" s="1"/>
  <c r="Y261" i="4" s="1"/>
  <c r="U160" i="4"/>
  <c r="V160" i="4" s="1"/>
  <c r="W160" i="4" s="1"/>
  <c r="X160" i="4" s="1"/>
  <c r="Y160" i="4" s="1"/>
  <c r="W140" i="5"/>
  <c r="X140" i="5" s="1"/>
  <c r="Y140" i="5" s="1"/>
  <c r="U249" i="4"/>
  <c r="V249" i="4" s="1"/>
  <c r="W249" i="4" s="1"/>
  <c r="X249" i="4" s="1"/>
  <c r="Y249" i="4" s="1"/>
  <c r="U259" i="4"/>
  <c r="V259" i="4" s="1"/>
  <c r="W259" i="4" s="1"/>
  <c r="X259" i="4" s="1"/>
  <c r="Y259" i="4" s="1"/>
  <c r="W40" i="5"/>
  <c r="X40" i="5" s="1"/>
  <c r="Y40" i="5" s="1"/>
  <c r="U197" i="5"/>
  <c r="V197" i="5" s="1"/>
  <c r="W197" i="5" s="1"/>
  <c r="X197" i="5" s="1"/>
  <c r="Y197" i="5" s="1"/>
  <c r="U53" i="5"/>
  <c r="V53" i="5" s="1"/>
  <c r="W53" i="5" s="1"/>
  <c r="X53" i="5" s="1"/>
  <c r="Y53" i="5" s="1"/>
  <c r="U262" i="5"/>
  <c r="V262" i="5" s="1"/>
  <c r="W262" i="5" s="1"/>
  <c r="X262" i="5" s="1"/>
  <c r="Y262" i="5" s="1"/>
  <c r="U93" i="5"/>
  <c r="V93" i="5" s="1"/>
  <c r="W93" i="5" s="1"/>
  <c r="X93" i="5" s="1"/>
  <c r="Y93" i="5" s="1"/>
  <c r="U84" i="5"/>
  <c r="V84" i="5" s="1"/>
  <c r="W84" i="5" s="1"/>
  <c r="X84" i="5" s="1"/>
  <c r="Y84" i="5" s="1"/>
  <c r="U39" i="5"/>
  <c r="V39" i="5" s="1"/>
  <c r="W39" i="5" s="1"/>
  <c r="X39" i="5" s="1"/>
  <c r="Y39" i="5" s="1"/>
  <c r="U90" i="5"/>
  <c r="V90" i="5" s="1"/>
  <c r="W90" i="5" s="1"/>
  <c r="X90" i="5" s="1"/>
  <c r="Y90" i="5" s="1"/>
  <c r="U124" i="5"/>
  <c r="V124" i="5" s="1"/>
  <c r="W124" i="5" s="1"/>
  <c r="X124" i="5" s="1"/>
  <c r="Y124" i="5" s="1"/>
  <c r="U213" i="5"/>
  <c r="V213" i="5" s="1"/>
  <c r="W213" i="5" s="1"/>
  <c r="X213" i="5" s="1"/>
  <c r="Y213" i="5" s="1"/>
  <c r="U158" i="4"/>
  <c r="V158" i="4" s="1"/>
  <c r="W158" i="4" s="1"/>
  <c r="X158" i="4" s="1"/>
  <c r="Y158" i="4" s="1"/>
  <c r="U127" i="4"/>
  <c r="V127" i="4" s="1"/>
  <c r="W127" i="4" s="1"/>
  <c r="X127" i="4" s="1"/>
  <c r="Y127" i="4" s="1"/>
  <c r="U227" i="4"/>
  <c r="V227" i="4" s="1"/>
  <c r="W227" i="4" s="1"/>
  <c r="X227" i="4" s="1"/>
  <c r="Y227" i="4" s="1"/>
  <c r="U248" i="4"/>
  <c r="V248" i="4" s="1"/>
  <c r="W248" i="4" s="1"/>
  <c r="X248" i="4" s="1"/>
  <c r="Y248" i="4" s="1"/>
  <c r="U279" i="4"/>
  <c r="V279" i="4" s="1"/>
  <c r="W279" i="4" s="1"/>
  <c r="X279" i="4" s="1"/>
  <c r="Y279" i="4" s="1"/>
  <c r="U21" i="4"/>
  <c r="V21" i="4" s="1"/>
  <c r="W21" i="4" s="1"/>
  <c r="X21" i="4" s="1"/>
  <c r="Y21" i="4" s="1"/>
  <c r="U177" i="4"/>
  <c r="V177" i="4" s="1"/>
  <c r="W177" i="4" s="1"/>
  <c r="X177" i="4" s="1"/>
  <c r="Y177" i="4" s="1"/>
  <c r="U87" i="4"/>
  <c r="V87" i="4" s="1"/>
  <c r="W87" i="4" s="1"/>
  <c r="X87" i="4" s="1"/>
  <c r="Y87" i="4" s="1"/>
  <c r="U254" i="4"/>
  <c r="V254" i="4" s="1"/>
  <c r="W254" i="4" s="1"/>
  <c r="X254" i="4" s="1"/>
  <c r="Y254" i="4" s="1"/>
  <c r="U274" i="4"/>
  <c r="V274" i="4" s="1"/>
  <c r="W274" i="4" s="1"/>
  <c r="X274" i="4" s="1"/>
  <c r="Y274" i="4" s="1"/>
  <c r="U331" i="5"/>
  <c r="V331" i="5" s="1"/>
  <c r="W331" i="5" s="1"/>
  <c r="X331" i="5" s="1"/>
  <c r="Y331" i="5" s="1"/>
  <c r="U29" i="4"/>
  <c r="V29" i="4" s="1"/>
  <c r="W29" i="4" s="1"/>
  <c r="X29" i="4" s="1"/>
  <c r="Y29" i="4" s="1"/>
  <c r="U230" i="4"/>
  <c r="V230" i="4" s="1"/>
  <c r="W230" i="4" s="1"/>
  <c r="X230" i="4" s="1"/>
  <c r="Y230" i="4" s="1"/>
  <c r="U200" i="5"/>
  <c r="V200" i="5" s="1"/>
  <c r="W200" i="5" s="1"/>
  <c r="X200" i="5" s="1"/>
  <c r="Y200" i="5" s="1"/>
  <c r="U282" i="4"/>
  <c r="V282" i="4" s="1"/>
  <c r="W282" i="4" s="1"/>
  <c r="X282" i="4" s="1"/>
  <c r="Y282" i="4" s="1"/>
  <c r="U269" i="5"/>
  <c r="V269" i="5" s="1"/>
  <c r="W269" i="5" s="1"/>
  <c r="X269" i="5" s="1"/>
  <c r="Y269" i="5" s="1"/>
  <c r="U312" i="5"/>
  <c r="V312" i="5" s="1"/>
  <c r="W312" i="5" s="1"/>
  <c r="X312" i="5" s="1"/>
  <c r="Y312" i="5" s="1"/>
  <c r="U52" i="5"/>
  <c r="V52" i="5" s="1"/>
  <c r="W52" i="5" s="1"/>
  <c r="X52" i="5" s="1"/>
  <c r="Y52" i="5" s="1"/>
  <c r="U298" i="5"/>
  <c r="V298" i="5" s="1"/>
  <c r="W298" i="5" s="1"/>
  <c r="X298" i="5" s="1"/>
  <c r="Y298" i="5" s="1"/>
  <c r="U114" i="5"/>
  <c r="V114" i="5" s="1"/>
  <c r="W114" i="5" s="1"/>
  <c r="X114" i="5" s="1"/>
  <c r="Y114" i="5" s="1"/>
  <c r="U209" i="5"/>
  <c r="V209" i="5" s="1"/>
  <c r="W209" i="5" s="1"/>
  <c r="X209" i="5" s="1"/>
  <c r="Y209" i="5" s="1"/>
  <c r="U101" i="5"/>
  <c r="V101" i="5" s="1"/>
  <c r="W101" i="5" s="1"/>
  <c r="X101" i="5" s="1"/>
  <c r="Y101" i="5" s="1"/>
  <c r="U186" i="5"/>
  <c r="V186" i="5" s="1"/>
  <c r="W186" i="5" s="1"/>
  <c r="X186" i="5" s="1"/>
  <c r="Y186" i="5" s="1"/>
  <c r="U284" i="5"/>
  <c r="V284" i="5" s="1"/>
  <c r="W284" i="5" s="1"/>
  <c r="X284" i="5" s="1"/>
  <c r="Y284" i="5" s="1"/>
  <c r="U322" i="5"/>
  <c r="V322" i="5" s="1"/>
  <c r="W322" i="5" s="1"/>
  <c r="X322" i="5" s="1"/>
  <c r="Y322" i="5" s="1"/>
  <c r="U182" i="5"/>
  <c r="V182" i="5" s="1"/>
  <c r="W182" i="5" s="1"/>
  <c r="X182" i="5" s="1"/>
  <c r="Y182" i="5" s="1"/>
  <c r="U121" i="4"/>
  <c r="V121" i="4" s="1"/>
  <c r="W121" i="4" s="1"/>
  <c r="X121" i="4" s="1"/>
  <c r="Y121" i="4" s="1"/>
  <c r="U153" i="4"/>
  <c r="V153" i="4" s="1"/>
  <c r="W153" i="4" s="1"/>
  <c r="X153" i="4" s="1"/>
  <c r="Y153" i="4" s="1"/>
  <c r="U271" i="4"/>
  <c r="V271" i="4" s="1"/>
  <c r="W271" i="4" s="1"/>
  <c r="X271" i="4" s="1"/>
  <c r="Y271" i="4" s="1"/>
  <c r="U154" i="4"/>
  <c r="V154" i="4" s="1"/>
  <c r="W154" i="4" s="1"/>
  <c r="X154" i="4" s="1"/>
  <c r="Y154" i="4" s="1"/>
  <c r="U15" i="4"/>
  <c r="V15" i="4" s="1"/>
  <c r="W15" i="4" s="1"/>
  <c r="X15" i="4" s="1"/>
  <c r="Y15" i="4" s="1"/>
  <c r="U38" i="4"/>
  <c r="V38" i="4" s="1"/>
  <c r="W38" i="4" s="1"/>
  <c r="X38" i="4" s="1"/>
  <c r="Y38" i="4" s="1"/>
  <c r="U132" i="4"/>
  <c r="V132" i="4" s="1"/>
  <c r="W132" i="4" s="1"/>
  <c r="X132" i="4" s="1"/>
  <c r="Y132" i="4" s="1"/>
  <c r="U118" i="5"/>
  <c r="V118" i="5" s="1"/>
  <c r="W118" i="5" s="1"/>
  <c r="X118" i="5" s="1"/>
  <c r="Y118" i="5" s="1"/>
  <c r="U264" i="5"/>
  <c r="V264" i="5" s="1"/>
  <c r="W264" i="5" s="1"/>
  <c r="X264" i="5" s="1"/>
  <c r="Y264" i="5" s="1"/>
  <c r="U283" i="5"/>
  <c r="V283" i="5" s="1"/>
  <c r="W283" i="5" s="1"/>
  <c r="X283" i="5" s="1"/>
  <c r="Y283" i="5" s="1"/>
  <c r="U190" i="4"/>
  <c r="V190" i="4" s="1"/>
  <c r="W190" i="4" s="1"/>
  <c r="X190" i="4" s="1"/>
  <c r="Y190" i="4" s="1"/>
  <c r="U155" i="4"/>
  <c r="V155" i="4" s="1"/>
  <c r="W155" i="4" s="1"/>
  <c r="X155" i="4" s="1"/>
  <c r="Y155" i="4" s="1"/>
  <c r="U260" i="4"/>
  <c r="V260" i="4" s="1"/>
  <c r="W260" i="4" s="1"/>
  <c r="X260" i="4" s="1"/>
  <c r="Y260" i="4" s="1"/>
  <c r="U30" i="5"/>
  <c r="V30" i="5" s="1"/>
  <c r="W30" i="5" s="1"/>
  <c r="X30" i="5" s="1"/>
  <c r="Y30" i="5" s="1"/>
  <c r="U129" i="5"/>
  <c r="V129" i="5" s="1"/>
  <c r="W129" i="5" s="1"/>
  <c r="X129" i="5" s="1"/>
  <c r="Y129" i="5" s="1"/>
  <c r="U332" i="5"/>
  <c r="V332" i="5" s="1"/>
  <c r="W332" i="5" s="1"/>
  <c r="X332" i="5" s="1"/>
  <c r="Y332" i="5" s="1"/>
  <c r="U221" i="5"/>
  <c r="V221" i="5" s="1"/>
  <c r="W221" i="5" s="1"/>
  <c r="X221" i="5" s="1"/>
  <c r="Y221" i="5" s="1"/>
  <c r="U237" i="4"/>
  <c r="V237" i="4" s="1"/>
  <c r="W237" i="4" s="1"/>
  <c r="X237" i="4" s="1"/>
  <c r="Y237" i="4" s="1"/>
  <c r="U27" i="4"/>
  <c r="V27" i="4" s="1"/>
  <c r="W27" i="4" s="1"/>
  <c r="X27" i="4" s="1"/>
  <c r="Y27" i="4" s="1"/>
  <c r="U261" i="5"/>
  <c r="V261" i="5" s="1"/>
  <c r="W261" i="5" s="1"/>
  <c r="X261" i="5" s="1"/>
  <c r="Y261" i="5" s="1"/>
  <c r="U24" i="5"/>
  <c r="V24" i="5" s="1"/>
  <c r="W24" i="5" s="1"/>
  <c r="X24" i="5" s="1"/>
  <c r="Y24" i="5" s="1"/>
  <c r="U326" i="4"/>
  <c r="V326" i="4" s="1"/>
  <c r="W326" i="4" s="1"/>
  <c r="X326" i="4" s="1"/>
  <c r="Y326" i="4" s="1"/>
  <c r="U97" i="4"/>
  <c r="V97" i="4" s="1"/>
  <c r="W97" i="4" s="1"/>
  <c r="X97" i="4" s="1"/>
  <c r="Y97" i="4" s="1"/>
  <c r="U251" i="4"/>
  <c r="V251" i="4" s="1"/>
  <c r="W251" i="4" s="1"/>
  <c r="X251" i="4" s="1"/>
  <c r="Y251" i="4" s="1"/>
  <c r="U121" i="5"/>
  <c r="V121" i="5" s="1"/>
  <c r="W121" i="5" s="1"/>
  <c r="X121" i="5" s="1"/>
  <c r="Y121" i="5" s="1"/>
  <c r="U48" i="4"/>
  <c r="V48" i="4" s="1"/>
  <c r="W48" i="4" s="1"/>
  <c r="X48" i="4" s="1"/>
  <c r="Y48" i="4" s="1"/>
  <c r="U127" i="5"/>
  <c r="V127" i="5" s="1"/>
  <c r="W127" i="5" s="1"/>
  <c r="X127" i="5" s="1"/>
  <c r="Y127" i="5" s="1"/>
  <c r="U138" i="5"/>
  <c r="V138" i="5" s="1"/>
  <c r="W138" i="5" s="1"/>
  <c r="X138" i="5" s="1"/>
  <c r="Y138" i="5" s="1"/>
  <c r="U295" i="5"/>
  <c r="V295" i="5" s="1"/>
  <c r="W295" i="5" s="1"/>
  <c r="X295" i="5" s="1"/>
  <c r="Y295" i="5" s="1"/>
  <c r="U131" i="4"/>
  <c r="V131" i="4" s="1"/>
  <c r="W131" i="4" s="1"/>
  <c r="X131" i="4" s="1"/>
  <c r="Y131" i="4" s="1"/>
  <c r="U284" i="4"/>
  <c r="V284" i="4" s="1"/>
  <c r="W284" i="4" s="1"/>
  <c r="X284" i="4" s="1"/>
  <c r="Y284" i="4" s="1"/>
  <c r="U218" i="5"/>
  <c r="V218" i="5" s="1"/>
  <c r="W218" i="5" s="1"/>
  <c r="X218" i="5" s="1"/>
  <c r="Y218" i="5" s="1"/>
  <c r="U70" i="5"/>
  <c r="V70" i="5" s="1"/>
  <c r="W70" i="5" s="1"/>
  <c r="X70" i="5" s="1"/>
  <c r="Y70" i="5" s="1"/>
  <c r="U131" i="5"/>
  <c r="V131" i="5" s="1"/>
  <c r="W131" i="5" s="1"/>
  <c r="X131" i="5" s="1"/>
  <c r="Y131" i="5" s="1"/>
  <c r="U145" i="5"/>
  <c r="V145" i="5" s="1"/>
  <c r="W145" i="5" s="1"/>
  <c r="X145" i="5" s="1"/>
  <c r="Y145" i="5" s="1"/>
  <c r="U23" i="5"/>
  <c r="V23" i="5" s="1"/>
  <c r="W23" i="5" s="1"/>
  <c r="X23" i="5" s="1"/>
  <c r="Y23" i="5" s="1"/>
  <c r="U251" i="5"/>
  <c r="V251" i="5" s="1"/>
  <c r="W251" i="5" s="1"/>
  <c r="X251" i="5" s="1"/>
  <c r="Y251" i="5" s="1"/>
  <c r="U61" i="5"/>
  <c r="V61" i="5" s="1"/>
  <c r="W61" i="5" s="1"/>
  <c r="X61" i="5" s="1"/>
  <c r="Y61" i="5" s="1"/>
  <c r="U31" i="5"/>
  <c r="V31" i="5" s="1"/>
  <c r="W31" i="5" s="1"/>
  <c r="X31" i="5" s="1"/>
  <c r="Y31" i="5" s="1"/>
  <c r="U299" i="5"/>
  <c r="V299" i="5" s="1"/>
  <c r="W299" i="5" s="1"/>
  <c r="X299" i="5" s="1"/>
  <c r="Y299" i="5" s="1"/>
  <c r="U333" i="4"/>
  <c r="V333" i="4" s="1"/>
  <c r="W333" i="4" s="1"/>
  <c r="X333" i="4" s="1"/>
  <c r="Y333" i="4" s="1"/>
  <c r="U241" i="4"/>
  <c r="V241" i="4" s="1"/>
  <c r="W241" i="4" s="1"/>
  <c r="X241" i="4" s="1"/>
  <c r="Y241" i="4" s="1"/>
  <c r="U209" i="4"/>
  <c r="V209" i="4" s="1"/>
  <c r="W209" i="4" s="1"/>
  <c r="X209" i="4" s="1"/>
  <c r="Y209" i="4" s="1"/>
  <c r="U269" i="4"/>
  <c r="V269" i="4" s="1"/>
  <c r="W269" i="4" s="1"/>
  <c r="X269" i="4" s="1"/>
  <c r="Y269" i="4" s="1"/>
  <c r="U257" i="4"/>
  <c r="V257" i="4" s="1"/>
  <c r="W257" i="4" s="1"/>
  <c r="X257" i="4" s="1"/>
  <c r="Y257" i="4" s="1"/>
  <c r="U219" i="4"/>
  <c r="V219" i="4" s="1"/>
  <c r="W219" i="4" s="1"/>
  <c r="X219" i="4" s="1"/>
  <c r="Y219" i="4" s="1"/>
  <c r="U315" i="4"/>
  <c r="V315" i="4" s="1"/>
  <c r="W315" i="4" s="1"/>
  <c r="X315" i="4" s="1"/>
  <c r="Y315" i="4" s="1"/>
  <c r="U232" i="4"/>
  <c r="V232" i="4" s="1"/>
  <c r="W232" i="4" s="1"/>
  <c r="X232" i="4" s="1"/>
  <c r="Y232" i="4" s="1"/>
  <c r="U189" i="4"/>
  <c r="V189" i="4" s="1"/>
  <c r="W189" i="4" s="1"/>
  <c r="X189" i="4" s="1"/>
  <c r="Y189" i="4" s="1"/>
  <c r="U310" i="5"/>
  <c r="V310" i="5" s="1"/>
  <c r="W310" i="5" s="1"/>
  <c r="X310" i="5" s="1"/>
  <c r="Y310" i="5" s="1"/>
  <c r="U55" i="5"/>
  <c r="V55" i="5" s="1"/>
  <c r="W55" i="5" s="1"/>
  <c r="X55" i="5" s="1"/>
  <c r="Y55" i="5" s="1"/>
  <c r="U100" i="4"/>
  <c r="V100" i="4" s="1"/>
  <c r="W100" i="4" s="1"/>
  <c r="X100" i="4" s="1"/>
  <c r="Y100" i="4" s="1"/>
  <c r="U38" i="5"/>
  <c r="V38" i="5" s="1"/>
  <c r="W38" i="5" s="1"/>
  <c r="X38" i="5" s="1"/>
  <c r="Y38" i="5" s="1"/>
  <c r="U19" i="5"/>
  <c r="V19" i="5" s="1"/>
  <c r="W19" i="5" s="1"/>
  <c r="X19" i="5" s="1"/>
  <c r="Y19" i="5" s="1"/>
  <c r="U185" i="5"/>
  <c r="V185" i="5" s="1"/>
  <c r="W185" i="5" s="1"/>
  <c r="X185" i="5" s="1"/>
  <c r="Y185" i="5" s="1"/>
  <c r="U278" i="5"/>
  <c r="V278" i="5" s="1"/>
  <c r="W278" i="5" s="1"/>
  <c r="X278" i="5" s="1"/>
  <c r="Y278" i="5" s="1"/>
  <c r="U217" i="5"/>
  <c r="V217" i="5" s="1"/>
  <c r="W217" i="5" s="1"/>
  <c r="X217" i="5" s="1"/>
  <c r="Y217" i="5" s="1"/>
  <c r="U303" i="5"/>
  <c r="V303" i="5" s="1"/>
  <c r="W303" i="5" s="1"/>
  <c r="X303" i="5" s="1"/>
  <c r="Y303" i="5" s="1"/>
  <c r="U302" i="5"/>
  <c r="V302" i="5" s="1"/>
  <c r="W302" i="5" s="1"/>
  <c r="X302" i="5" s="1"/>
  <c r="Y302" i="5" s="1"/>
  <c r="U222" i="5"/>
  <c r="V222" i="5" s="1"/>
  <c r="W222" i="5" s="1"/>
  <c r="X222" i="5" s="1"/>
  <c r="Y222" i="5" s="1"/>
  <c r="U285" i="5"/>
  <c r="V285" i="5" s="1"/>
  <c r="W285" i="5" s="1"/>
  <c r="X285" i="5" s="1"/>
  <c r="Y285" i="5" s="1"/>
  <c r="U239" i="5"/>
  <c r="V239" i="5" s="1"/>
  <c r="W239" i="5" s="1"/>
  <c r="X239" i="5" s="1"/>
  <c r="Y239" i="5" s="1"/>
  <c r="U312" i="4"/>
  <c r="V312" i="4" s="1"/>
  <c r="W312" i="4" s="1"/>
  <c r="X312" i="4" s="1"/>
  <c r="Y312" i="4" s="1"/>
  <c r="U44" i="4"/>
  <c r="V44" i="4" s="1"/>
  <c r="W44" i="4" s="1"/>
  <c r="X44" i="4" s="1"/>
  <c r="Y44" i="4" s="1"/>
  <c r="U63" i="4"/>
  <c r="V63" i="4" s="1"/>
  <c r="W63" i="4" s="1"/>
  <c r="X63" i="4" s="1"/>
  <c r="Y63" i="4" s="1"/>
  <c r="U276" i="4"/>
  <c r="V276" i="4" s="1"/>
  <c r="W276" i="4" s="1"/>
  <c r="X276" i="4" s="1"/>
  <c r="Y276" i="4" s="1"/>
  <c r="U123" i="4"/>
  <c r="V123" i="4" s="1"/>
  <c r="W123" i="4" s="1"/>
  <c r="X123" i="4" s="1"/>
  <c r="Y123" i="4" s="1"/>
  <c r="U79" i="4"/>
  <c r="V79" i="4" s="1"/>
  <c r="W79" i="4" s="1"/>
  <c r="X79" i="4" s="1"/>
  <c r="Y79" i="4" s="1"/>
  <c r="U107" i="4"/>
  <c r="V107" i="4" s="1"/>
  <c r="W107" i="4" s="1"/>
  <c r="X107" i="4" s="1"/>
  <c r="Y107" i="4" s="1"/>
  <c r="U166" i="4"/>
  <c r="V166" i="4" s="1"/>
  <c r="W166" i="4" s="1"/>
  <c r="X166" i="4" s="1"/>
  <c r="Y166" i="4" s="1"/>
  <c r="U311" i="4"/>
  <c r="V311" i="4" s="1"/>
  <c r="W311" i="4" s="1"/>
  <c r="X311" i="4" s="1"/>
  <c r="Y311" i="4" s="1"/>
  <c r="U311" i="5"/>
  <c r="V311" i="5" s="1"/>
  <c r="W311" i="5" s="1"/>
  <c r="X311" i="5" s="1"/>
  <c r="Y311" i="5" s="1"/>
  <c r="U198" i="4"/>
  <c r="V198" i="4" s="1"/>
  <c r="W198" i="4" s="1"/>
  <c r="X198" i="4" s="1"/>
  <c r="Y198" i="4" s="1"/>
  <c r="U47" i="5"/>
  <c r="V47" i="5" s="1"/>
  <c r="W47" i="5" s="1"/>
  <c r="X47" i="5" s="1"/>
  <c r="Y47" i="5" s="1"/>
  <c r="U174" i="5"/>
  <c r="V174" i="5" s="1"/>
  <c r="W174" i="5" s="1"/>
  <c r="X174" i="5" s="1"/>
  <c r="Y174" i="5" s="1"/>
  <c r="U144" i="4"/>
  <c r="V144" i="4" s="1"/>
  <c r="W144" i="4" s="1"/>
  <c r="X144" i="4" s="1"/>
  <c r="Y144" i="4" s="1"/>
  <c r="U147" i="4"/>
  <c r="V147" i="4" s="1"/>
  <c r="W147" i="4" s="1"/>
  <c r="X147" i="4" s="1"/>
  <c r="U288" i="5"/>
  <c r="V288" i="5" s="1"/>
  <c r="W288" i="5" s="1"/>
  <c r="X288" i="5" s="1"/>
  <c r="Y288" i="5" s="1"/>
  <c r="U272" i="5"/>
  <c r="V272" i="5" s="1"/>
  <c r="W272" i="5" s="1"/>
  <c r="X272" i="5" s="1"/>
  <c r="Y272" i="5" s="1"/>
  <c r="U136" i="5"/>
  <c r="V136" i="5" s="1"/>
  <c r="W136" i="5" s="1"/>
  <c r="X136" i="5" s="1"/>
  <c r="Y136" i="5" s="1"/>
  <c r="U11" i="5"/>
  <c r="V11" i="5" s="1"/>
  <c r="W11" i="5" s="1"/>
  <c r="X11" i="5" s="1"/>
  <c r="Y11" i="5" s="1"/>
  <c r="U320" i="5"/>
  <c r="V320" i="5" s="1"/>
  <c r="W320" i="5" s="1"/>
  <c r="X320" i="5" s="1"/>
  <c r="Y320" i="5" s="1"/>
  <c r="U304" i="5"/>
  <c r="V304" i="5" s="1"/>
  <c r="W304" i="5" s="1"/>
  <c r="X304" i="5" s="1"/>
  <c r="Y304" i="5" s="1"/>
  <c r="U202" i="5"/>
  <c r="V202" i="5" s="1"/>
  <c r="W202" i="5" s="1"/>
  <c r="X202" i="5" s="1"/>
  <c r="Y202" i="5" s="1"/>
  <c r="U74" i="5"/>
  <c r="V74" i="5" s="1"/>
  <c r="W74" i="5" s="1"/>
  <c r="X74" i="5" s="1"/>
  <c r="Y74" i="5" s="1"/>
  <c r="U14" i="4"/>
  <c r="V14" i="4" s="1"/>
  <c r="W14" i="4" s="1"/>
  <c r="X14" i="4" s="1"/>
  <c r="Y14" i="4" s="1"/>
  <c r="U16" i="4"/>
  <c r="V16" i="4" s="1"/>
  <c r="W16" i="4" s="1"/>
  <c r="X16" i="4" s="1"/>
  <c r="Y16" i="4" s="1"/>
  <c r="U296" i="4"/>
  <c r="V296" i="4" s="1"/>
  <c r="W296" i="4" s="1"/>
  <c r="X296" i="4" s="1"/>
  <c r="Y296" i="4" s="1"/>
  <c r="U266" i="4"/>
  <c r="V266" i="4" s="1"/>
  <c r="W266" i="4" s="1"/>
  <c r="X266" i="4" s="1"/>
  <c r="Y266" i="4" s="1"/>
  <c r="U137" i="4"/>
  <c r="V137" i="4" s="1"/>
  <c r="W137" i="4" s="1"/>
  <c r="X137" i="4" s="1"/>
  <c r="Y137" i="4" s="1"/>
  <c r="U294" i="4"/>
  <c r="V294" i="4" s="1"/>
  <c r="W294" i="4" s="1"/>
  <c r="X294" i="4" s="1"/>
  <c r="Y294" i="4" s="1"/>
  <c r="U125" i="4"/>
  <c r="V125" i="4" s="1"/>
  <c r="W125" i="4" s="1"/>
  <c r="X125" i="4" s="1"/>
  <c r="Y125" i="4" s="1"/>
  <c r="Q12" i="6"/>
  <c r="P336" i="6"/>
  <c r="X12" i="6"/>
  <c r="Q8" i="4"/>
  <c r="P336" i="4"/>
  <c r="W336" i="6" l="1"/>
  <c r="Y147" i="4"/>
  <c r="V336" i="1"/>
  <c r="W8" i="1"/>
  <c r="V336" i="5"/>
  <c r="W8" i="4"/>
  <c r="V336" i="4"/>
  <c r="X8" i="5"/>
  <c r="W336" i="5"/>
  <c r="Q8" i="5"/>
  <c r="P336" i="5"/>
  <c r="Y12" i="6"/>
  <c r="X336" i="6"/>
  <c r="X5" i="6" s="1"/>
  <c r="R12" i="6"/>
  <c r="R336" i="6" s="1"/>
  <c r="Q336" i="6"/>
  <c r="Q5" i="6" s="1"/>
  <c r="R8" i="4"/>
  <c r="R336" i="4" s="1"/>
  <c r="Q336" i="4"/>
  <c r="Q5" i="4" s="1"/>
  <c r="X8" i="1" l="1"/>
  <c r="W336" i="1"/>
  <c r="X336" i="5"/>
  <c r="X5" i="5" s="1"/>
  <c r="Y8" i="5"/>
  <c r="R8" i="5"/>
  <c r="R336" i="5" s="1"/>
  <c r="Q336" i="5"/>
  <c r="Q5" i="5" s="1"/>
  <c r="W336" i="4"/>
  <c r="X8" i="4"/>
  <c r="Y8" i="1" l="1"/>
  <c r="X336" i="1"/>
  <c r="X5" i="1" s="1"/>
  <c r="X336" i="4"/>
  <c r="X5" i="4" s="1"/>
  <c r="Y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Shawn Snyder</author>
  </authors>
  <commentList>
    <comment ref="F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The rate has been established at 3.0%  for FY 2024.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Shawn Snyder</author>
  </authors>
  <commentList>
    <comment ref="M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Shawn Snyder:</t>
        </r>
        <r>
          <rPr>
            <sz val="9"/>
            <color indexed="81"/>
            <rFont val="Tahoma"/>
            <family val="2"/>
          </rPr>
          <t xml:space="preserve">
Accounts for the adjustment for grantee districts</t>
        </r>
      </text>
    </comment>
  </commentList>
</comments>
</file>

<file path=xl/sharedStrings.xml><?xml version="1.0" encoding="utf-8"?>
<sst xmlns="http://schemas.openxmlformats.org/spreadsheetml/2006/main" count="1795" uniqueCount="437">
  <si>
    <t>Obs</t>
  </si>
  <si>
    <t>dist</t>
  </si>
  <si>
    <t>District_Name</t>
  </si>
  <si>
    <t>l101_b</t>
  </si>
  <si>
    <t>l101_c</t>
  </si>
  <si>
    <t>AGWSR</t>
  </si>
  <si>
    <t>Adair-Casey</t>
  </si>
  <si>
    <t>Albert City-Truesdale</t>
  </si>
  <si>
    <t>Albia</t>
  </si>
  <si>
    <t>Alburnett</t>
  </si>
  <si>
    <t>Alden</t>
  </si>
  <si>
    <t>Algona</t>
  </si>
  <si>
    <t>Allamakee</t>
  </si>
  <si>
    <t>Ames</t>
  </si>
  <si>
    <t>Anamosa</t>
  </si>
  <si>
    <t>Andrew</t>
  </si>
  <si>
    <t>Ankeny</t>
  </si>
  <si>
    <t>Aplington-Parkersburg</t>
  </si>
  <si>
    <t>Ar-We-Va</t>
  </si>
  <si>
    <t>Atlantic</t>
  </si>
  <si>
    <t>Audubon</t>
  </si>
  <si>
    <t>BCLUW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</si>
  <si>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</si>
  <si>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</si>
  <si>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</si>
  <si>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</si>
  <si>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</si>
  <si>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</si>
  <si>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</si>
  <si>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</si>
  <si>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</si>
  <si>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Bondurant-Farrar</t>
  </si>
  <si>
    <t>Boone</t>
  </si>
  <si>
    <t>Boyden-Hull</t>
  </si>
  <si>
    <t>Boyer Valley</t>
  </si>
  <si>
    <t>Burlington</t>
  </si>
  <si>
    <t>CAL</t>
  </si>
  <si>
    <t>CAM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</si>
  <si>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</si>
  <si>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</si>
  <si>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</si>
  <si>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</si>
  <si>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</si>
  <si>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</si>
  <si>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</si>
  <si>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</si>
  <si>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</si>
  <si>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City</t>
  </si>
  <si>
    <t>Central Decatur</t>
  </si>
  <si>
    <t>Central Lee</t>
  </si>
  <si>
    <t>Central Lyon</t>
  </si>
  <si>
    <t>Central Springs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</si>
  <si>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</si>
  <si>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</si>
  <si>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</si>
  <si>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</si>
  <si>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</si>
  <si>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</si>
  <si>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</si>
  <si>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</si>
  <si>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</si>
  <si>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Clayton Ridge</t>
  </si>
  <si>
    <t>Clear Lake</t>
  </si>
  <si>
    <t>Clinton</t>
  </si>
  <si>
    <t>Colfax-Mingo</t>
  </si>
  <si>
    <t>Collins-Maxwell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</si>
  <si>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</si>
  <si>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</si>
  <si>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</si>
  <si>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</si>
  <si>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</si>
  <si>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</si>
  <si>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</si>
  <si>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</si>
  <si>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</si>
  <si>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Delwood</t>
  </si>
  <si>
    <t>Denison</t>
  </si>
  <si>
    <t>Denver</t>
  </si>
  <si>
    <t>Diagonal</t>
  </si>
  <si>
    <t>Dike-New Hartford</t>
  </si>
  <si>
    <t>Dubuque</t>
  </si>
  <si>
    <t>Dunkerton</t>
  </si>
  <si>
    <t>Durant</t>
  </si>
  <si>
    <t>Eagle Grove</t>
  </si>
  <si>
    <t>Earlham</t>
  </si>
  <si>
    <t>East Buchanan</t>
  </si>
  <si>
    <t>East Marshall</t>
  </si>
  <si>
    <t>East Mills</t>
  </si>
  <si>
    <t>East Sac County</t>
  </si>
  <si>
    <t>East Union</t>
  </si>
  <si>
    <t>Eastern Allamakee</t>
  </si>
  <si>
    <t>Easton Valley</t>
  </si>
  <si>
    <t>Edgewood-Colesburg</t>
  </si>
  <si>
    <t>Eldora-New Providence</t>
  </si>
  <si>
    <t>Emmetsburg</t>
  </si>
  <si>
    <t>English Valleys</t>
  </si>
  <si>
    <t>Essex</t>
  </si>
  <si>
    <t>Fairfield</t>
  </si>
  <si>
    <t>Forest City</t>
  </si>
  <si>
    <t>Fort Dodge</t>
  </si>
  <si>
    <t>Fort Madison</t>
  </si>
  <si>
    <t>Fremont-Mills</t>
  </si>
  <si>
    <t>GMG</t>
  </si>
  <si>
    <t>Galva-Holstein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</si>
  <si>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</si>
  <si>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</si>
  <si>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</si>
  <si>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</si>
  <si>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</si>
  <si>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</si>
  <si>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</si>
  <si>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Greene County</t>
  </si>
  <si>
    <t>Grinnell-Newburg</t>
  </si>
  <si>
    <t>Griswold</t>
  </si>
  <si>
    <t>Grundy Center</t>
  </si>
  <si>
    <t>Guthrie Center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</si>
  <si>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</si>
  <si>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</si>
  <si>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</si>
  <si>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</si>
  <si>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</si>
  <si>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</si>
  <si>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</si>
  <si>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</si>
  <si>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</si>
  <si>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</si>
  <si>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</si>
  <si>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IKM-Manning</t>
  </si>
  <si>
    <t>Independence</t>
  </si>
  <si>
    <t>Indianola</t>
  </si>
  <si>
    <t>Interstate 35</t>
  </si>
  <si>
    <t>Iowa City</t>
  </si>
  <si>
    <t>Iowa Falls</t>
  </si>
  <si>
    <t>Iowa Valley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</si>
  <si>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</si>
  <si>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</si>
  <si>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</si>
  <si>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</si>
  <si>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</si>
  <si>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</si>
  <si>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</si>
  <si>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</si>
  <si>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</si>
  <si>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</si>
  <si>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</si>
  <si>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</si>
  <si>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</si>
  <si>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Linn-Mar</t>
  </si>
  <si>
    <t>Lisbon</t>
  </si>
  <si>
    <t>Logan-Magnolia</t>
  </si>
  <si>
    <t>Lone Tree</t>
  </si>
  <si>
    <t>Louisa-Muscatine</t>
  </si>
  <si>
    <t>Lynnville-Sully</t>
  </si>
  <si>
    <t>Madrid</t>
  </si>
  <si>
    <t>Maple Valley-Anthon Oto</t>
  </si>
  <si>
    <t>Maquoketa</t>
  </si>
  <si>
    <t>Maquoketa Valley</t>
  </si>
  <si>
    <t>Marshalltown</t>
  </si>
  <si>
    <t>Martensdale-St Marys</t>
  </si>
  <si>
    <t>Mason City</t>
  </si>
  <si>
    <t>Mediapolis</t>
  </si>
  <si>
    <t>Melcher-Dallas</t>
  </si>
  <si>
    <t>Mid-Prairie</t>
  </si>
  <si>
    <t>Midland</t>
  </si>
  <si>
    <t>Missouri Valley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</si>
  <si>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</si>
  <si>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</si>
  <si>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</si>
  <si>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</si>
  <si>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</si>
  <si>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</si>
  <si>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</si>
  <si>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</si>
  <si>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</si>
  <si>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</si>
  <si>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</si>
  <si>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</si>
  <si>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</si>
  <si>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 Hampton</t>
  </si>
  <si>
    <t>New London</t>
  </si>
  <si>
    <t>Newell-Fonda</t>
  </si>
  <si>
    <t>Newton</t>
  </si>
  <si>
    <t>Nodaway Valley</t>
  </si>
  <si>
    <t>North Butler</t>
  </si>
  <si>
    <t>North Cedar</t>
  </si>
  <si>
    <t>North Iowa</t>
  </si>
  <si>
    <t>North Kossuth</t>
  </si>
  <si>
    <t>North Linn</t>
  </si>
  <si>
    <t>North Mahaska</t>
  </si>
  <si>
    <t>North Polk</t>
  </si>
  <si>
    <t>North Scott</t>
  </si>
  <si>
    <t>North Union</t>
  </si>
  <si>
    <t>Northeast</t>
  </si>
  <si>
    <t>Northwood-Kensett</t>
  </si>
  <si>
    <t>Norwalk</t>
  </si>
  <si>
    <t>Oelwein</t>
  </si>
  <si>
    <t>Ogden</t>
  </si>
  <si>
    <t>Okoboji</t>
  </si>
  <si>
    <t>Orient-Macksburg</t>
  </si>
  <si>
    <t>Osage</t>
  </si>
  <si>
    <t>Oskaloosa</t>
  </si>
  <si>
    <t>Ottumwa</t>
  </si>
  <si>
    <t>PCM</t>
  </si>
  <si>
    <t>Panorama</t>
  </si>
  <si>
    <t>Paton-Churdan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</si>
  <si>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</si>
  <si>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</si>
  <si>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</si>
  <si>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</si>
  <si>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</si>
  <si>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</si>
  <si>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</si>
  <si>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Prairie Valley</t>
  </si>
  <si>
    <t>Red Oak</t>
  </si>
  <si>
    <t>Remsen-Union</t>
  </si>
  <si>
    <t>Riceville</t>
  </si>
  <si>
    <t>River Valley</t>
  </si>
  <si>
    <t>Riverside</t>
  </si>
  <si>
    <t>Rock Valley</t>
  </si>
  <si>
    <t>Roland-Story</t>
  </si>
  <si>
    <t>Ruthven-Ayrshire</t>
  </si>
  <si>
    <t>Saydel</t>
  </si>
  <si>
    <t>Schaller-Crestland</t>
  </si>
  <si>
    <t>Schleswig</t>
  </si>
  <si>
    <t>Sergeant Bluff-Luton</t>
  </si>
  <si>
    <t>Seymour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</si>
  <si>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</si>
  <si>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</si>
  <si>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</si>
  <si>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</si>
  <si>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</si>
  <si>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</si>
  <si>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</si>
  <si>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</si>
  <si>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Solon</t>
  </si>
  <si>
    <t>South Central Calhoun</t>
  </si>
  <si>
    <t>South Hamilton</t>
  </si>
  <si>
    <t>South O'Brien</t>
  </si>
  <si>
    <t>South Page</t>
  </si>
  <si>
    <t>South Winneshiek</t>
  </si>
  <si>
    <t>Southeast Polk</t>
  </si>
  <si>
    <t>Southeast Warren</t>
  </si>
  <si>
    <t>Spencer</t>
  </si>
  <si>
    <t>Spirit Lake</t>
  </si>
  <si>
    <t>Springville</t>
  </si>
  <si>
    <t>St Ansgar</t>
  </si>
  <si>
    <t>Stanton</t>
  </si>
  <si>
    <t>Starmont</t>
  </si>
  <si>
    <t>Storm Lake</t>
  </si>
  <si>
    <t>Stratford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</si>
  <si>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</si>
  <si>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</si>
  <si>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</si>
  <si>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</si>
  <si>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</si>
  <si>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</si>
  <si>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</si>
  <si>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</si>
  <si>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</si>
  <si>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</si>
  <si>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</si>
  <si>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</si>
  <si>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</si>
  <si>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Van Meter</t>
  </si>
  <si>
    <t>Villisca</t>
  </si>
  <si>
    <t>Vinton-Shellsburg</t>
  </si>
  <si>
    <t>Waco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</si>
  <si>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</si>
  <si>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</si>
  <si>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</si>
  <si>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</si>
  <si>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</si>
  <si>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</si>
  <si>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</si>
  <si>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</si>
  <si>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</si>
  <si>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</si>
  <si>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Central</t>
  </si>
  <si>
    <t>West Central Valley</t>
  </si>
  <si>
    <t>West Des Moines</t>
  </si>
  <si>
    <t>West Hancock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</si>
  <si>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</si>
  <si>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</si>
  <si>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</si>
  <si>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</si>
  <si>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</si>
  <si>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</si>
  <si>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</si>
  <si>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</si>
  <si>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</si>
  <si>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</si>
  <si>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</si>
  <si>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</si>
  <si>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</si>
  <si>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</si>
  <si>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</si>
  <si>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Change in TSS</t>
  </si>
  <si>
    <t>TSS Total</t>
  </si>
  <si>
    <t>TSS</t>
  </si>
  <si>
    <t>PDS</t>
  </si>
  <si>
    <t>PDS Total</t>
  </si>
  <si>
    <t>Change in PDS</t>
  </si>
  <si>
    <t>EIS</t>
  </si>
  <si>
    <t>EIS Total</t>
  </si>
  <si>
    <t>Change in EIS</t>
  </si>
  <si>
    <t>TSS BG</t>
  </si>
  <si>
    <t>BG</t>
  </si>
  <si>
    <t>Budget Enrollment</t>
  </si>
  <si>
    <t>Per Pupil Amount</t>
  </si>
  <si>
    <t>Unadjusted Total</t>
  </si>
  <si>
    <t>Budget Guarantee Amount</t>
  </si>
  <si>
    <t>Total</t>
  </si>
  <si>
    <t>Select District Below:</t>
  </si>
  <si>
    <t>Teacher Salary Supplement (TSS)</t>
  </si>
  <si>
    <t>Prof. Development Supplement (PDS)</t>
  </si>
  <si>
    <t>Sources:</t>
  </si>
  <si>
    <t>IASB analysis and calculations</t>
  </si>
  <si>
    <t>Iowa Department of Management, School Aid file</t>
  </si>
  <si>
    <t>AHSTW</t>
  </si>
  <si>
    <t xml:space="preserve">Notes:  </t>
  </si>
  <si>
    <t xml:space="preserve">Amounts are estimated and subject to change.  </t>
  </si>
  <si>
    <t>State Total</t>
  </si>
  <si>
    <t>Estimates for:</t>
  </si>
  <si>
    <t xml:space="preserve">Select District and Enter SSA Rate </t>
  </si>
  <si>
    <t>TLX</t>
  </si>
  <si>
    <t>Change in TLS</t>
  </si>
  <si>
    <t>st_tss</t>
  </si>
  <si>
    <t>Change from Prior FY</t>
  </si>
  <si>
    <t>Percentage Change from Prior FY</t>
  </si>
  <si>
    <t>st_pds</t>
  </si>
  <si>
    <t>st_eis</t>
  </si>
  <si>
    <t>Teacher Leadership Supplement (TLS)</t>
  </si>
  <si>
    <t>st_tls</t>
  </si>
  <si>
    <t>tls_a</t>
  </si>
  <si>
    <t>t_tls_a</t>
  </si>
  <si>
    <t>Use most current school aid program to set up file pull using this program:</t>
  </si>
  <si>
    <t>Dist</t>
  </si>
  <si>
    <t>de_dist</t>
  </si>
  <si>
    <t>Adel-Desoto-Minburn</t>
  </si>
  <si>
    <t>Akron-Westfield</t>
  </si>
  <si>
    <t>Alta-Aurelia</t>
  </si>
  <si>
    <t>Central Clayton</t>
  </si>
  <si>
    <t>Central De Witt</t>
  </si>
  <si>
    <t>Clear Creek-Amana</t>
  </si>
  <si>
    <t>College Community</t>
  </si>
  <si>
    <t>Colo-Nesco</t>
  </si>
  <si>
    <t>Decorah</t>
  </si>
  <si>
    <t>Des Moines</t>
  </si>
  <si>
    <t>HLV</t>
  </si>
  <si>
    <t>Janesville</t>
  </si>
  <si>
    <t>Lu Verne</t>
  </si>
  <si>
    <t>MFL Mar Mac</t>
  </si>
  <si>
    <t>Marion</t>
  </si>
  <si>
    <t>Moc-Floyd Valley</t>
  </si>
  <si>
    <t>North Fayette Valley</t>
  </si>
  <si>
    <t>North Tama</t>
  </si>
  <si>
    <t>Olin</t>
  </si>
  <si>
    <t>South Tama</t>
  </si>
  <si>
    <t>West Burlington</t>
  </si>
  <si>
    <t>West Delaware Co</t>
  </si>
  <si>
    <t>West Fork</t>
  </si>
  <si>
    <t>Western Dubuque Co</t>
  </si>
  <si>
    <t>*data pull for TSS, PDS, and EIS;</t>
  </si>
  <si>
    <t>data SSA_Cats;</t>
  </si>
  <si>
    <t>*data from school aid program;</t>
  </si>
  <si>
    <t>proc sort; by dist;</t>
  </si>
  <si>
    <t>run;</t>
  </si>
  <si>
    <t>data tss_p;</t>
  </si>
  <si>
    <t>set SSA_Cats;</t>
  </si>
  <si>
    <t>st_tss=ts_scpp_a;</t>
  </si>
  <si>
    <t>proc sort; by district_name;</t>
  </si>
  <si>
    <t>proc print data=tss_p;</t>
  </si>
  <si>
    <t>data pds_p;</t>
  </si>
  <si>
    <t>st_pds=pd_scpp_a;</t>
  </si>
  <si>
    <t>proc print data=pds_p;</t>
  </si>
  <si>
    <t>data eis_p;</t>
  </si>
  <si>
    <t>st_eis=ei_scpp_a;</t>
  </si>
  <si>
    <t>proc print data=eis_p;</t>
  </si>
  <si>
    <t>st_tls=tls_scpp_a;</t>
  </si>
  <si>
    <t>Here's the program language to use:</t>
  </si>
  <si>
    <t>Tool that provides the estimated amounts for the teacher salary supplement (TSS), professional development supplement (PDS) and early intervention supplement (EIS).</t>
  </si>
  <si>
    <t>Select district  in the box below to obtain the estimated amount of TSS, PDS, EIS, and TLS.</t>
  </si>
  <si>
    <t>data tls_p;</t>
  </si>
  <si>
    <t>Iowa Department of Education, Certified Enrollment/Enrollment Projections files</t>
  </si>
  <si>
    <t>AEA</t>
  </si>
  <si>
    <t>Eddyville-Blakesburg-Fremont</t>
  </si>
  <si>
    <t>Manson-Northwest Webster</t>
  </si>
  <si>
    <t>Marcus-Meriden Cleghorn</t>
  </si>
  <si>
    <t>OABCIG</t>
  </si>
  <si>
    <t>Rudd-Rockford-Marble Rock</t>
  </si>
  <si>
    <t>Southeast Webster-Grand</t>
  </si>
  <si>
    <t>Early Intervention Supplement (EIS)*</t>
  </si>
  <si>
    <t>*Beginning in FY 2019, Early Intervention Supplement (EIS) funds may be used for any general fund purpose (Iowa Code, Section 257.10(11d)).</t>
  </si>
  <si>
    <t>Select District</t>
  </si>
  <si>
    <t>Brooklyn-Guernsey-Malcom</t>
  </si>
  <si>
    <t>Estherville-Lincoln Central</t>
  </si>
  <si>
    <t>Exira-Elk Horn-Kimball</t>
  </si>
  <si>
    <t>Garner-Hayfield-Ventura</t>
  </si>
  <si>
    <t>Van Buren County</t>
  </si>
  <si>
    <t>L101_a</t>
  </si>
  <si>
    <t>L206_a</t>
  </si>
  <si>
    <t>L417_a</t>
  </si>
  <si>
    <t>L422_a</t>
  </si>
  <si>
    <t>keep dist de_dist district_name l101_a l206_a l417_a l422_a l101_b l101_c st_tss;</t>
  </si>
  <si>
    <t>keep dist de_dist district_name l101_a l209_a l425_a l430_a l101_b l101_c st_pds;</t>
  </si>
  <si>
    <t>keep dist de_dist district_name l101_a l212_a l433_a l438_a l101_b l101_c st_eis;</t>
  </si>
  <si>
    <t>*****TLS;</t>
  </si>
  <si>
    <t>keep dist de_dist district_name l101_a st_tls  tls_a  t_tls_a l101_b l101_c st_tls ;</t>
  </si>
  <si>
    <t>proc print; var dist  district_name de_dist l101_a st_tls  tls_a  t_tls_a l101_b l101_c st_tls ;</t>
  </si>
  <si>
    <t>L209_a</t>
  </si>
  <si>
    <t>L425_a</t>
  </si>
  <si>
    <t>L430_a</t>
  </si>
  <si>
    <t>L212_a</t>
  </si>
  <si>
    <t>L433_a</t>
  </si>
  <si>
    <t>L438_a</t>
  </si>
  <si>
    <t>Est. Oct. 2022 Enrollment (update if needed)======&gt;</t>
  </si>
  <si>
    <t>Iowa Association of School Boards:  Teacher Salary Supplement, Professional Development Supplement, Early Intervention Supplement, and Teacher Leadership Supplement Calculator - Estimates For FY 2024</t>
  </si>
  <si>
    <t>FY 2024 SSA Rate:</t>
  </si>
  <si>
    <t>FY 2023</t>
  </si>
  <si>
    <t>Est. FY 2024</t>
  </si>
  <si>
    <t>District_name</t>
  </si>
  <si>
    <t>Brooklyn-Guernsey-Mal</t>
  </si>
  <si>
    <t>Clarion-Goldfield-Dow</t>
  </si>
  <si>
    <t>Eddyville-Blakesburg-</t>
  </si>
  <si>
    <t>Estherville-Lincoln C</t>
  </si>
  <si>
    <t>Exira-Elk Horn-Kimbal</t>
  </si>
  <si>
    <t>Garner-Hayfield-Ventu</t>
  </si>
  <si>
    <t>Hartley-Melvin-Sanbor</t>
  </si>
  <si>
    <t>Manson-Northwest Webs</t>
  </si>
  <si>
    <t>Maple Valley-Anthon O</t>
  </si>
  <si>
    <t>Marcus-Meriden Clegho</t>
  </si>
  <si>
    <t>Odebolt Arthur Battle</t>
  </si>
  <si>
    <t>Rudd-Rockford-Marble</t>
  </si>
  <si>
    <t>Southeast Webster-Gra</t>
  </si>
  <si>
    <t>set fy25a;</t>
  </si>
  <si>
    <t>Updated Dec. 5, 2022</t>
  </si>
  <si>
    <t>Updated Feb. 13,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</si>
</sst>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.0_);_(* \(#,##0.0\);_(* &quot;-&quot;??_);_(@_)"/>
  </numFmts>
  <fonts count="2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rgb="FF4F493B"/>
      </top>
      <bottom/>
      <diagonal/>
    </border>
    <border>
      <left style="medium">
        <color rgb="FF4F493B"/>
      </left>
      <right/>
      <top style="medium">
        <color rgb="FF4F493B"/>
      </top>
      <bottom/>
      <diagonal/>
    </border>
    <border>
      <left style="medium">
        <color rgb="FF4F493B"/>
      </left>
      <right/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7" fillId="0" borderId="0" xfId="0" applyFont="1"/>
    <xf numFmtId="0" fontId="8" fillId="0" borderId="0" xfId="0" applyFont="1"/>
    <xf numFmtId="2" fontId="0" fillId="0" borderId="0" xfId="0" applyNumberFormat="1"/>
    <xf numFmtId="0" fontId="8" fillId="2" borderId="0" xfId="0" applyFont="1" applyFill="1"/>
    <xf numFmtId="0" fontId="0" fillId="2" borderId="0" xfId="0" applyFill="1"/>
    <xf numFmtId="2" fontId="0" fillId="2" borderId="0" xfId="0" applyNumberFormat="1" applyFill="1"/>
    <xf numFmtId="164" fontId="4" fillId="0" borderId="0" xfId="2" applyNumberFormat="1" applyFont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3" borderId="0" xfId="0" applyFont="1" applyFill="1" applyAlignment="1">
      <alignment horizontal="right"/>
    </xf>
    <xf numFmtId="0" fontId="5" fillId="3" borderId="0" xfId="0" applyFont="1" applyFill="1"/>
    <xf numFmtId="0" fontId="5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4" fontId="4" fillId="0" borderId="6" xfId="2" applyFont="1" applyBorder="1"/>
    <xf numFmtId="44" fontId="4" fillId="0" borderId="7" xfId="2" applyFont="1" applyBorder="1"/>
    <xf numFmtId="166" fontId="4" fillId="0" borderId="6" xfId="1" applyNumberFormat="1" applyFont="1" applyBorder="1"/>
    <xf numFmtId="166" fontId="4" fillId="0" borderId="7" xfId="1" applyNumberFormat="1" applyFont="1" applyBorder="1"/>
    <xf numFmtId="164" fontId="4" fillId="0" borderId="6" xfId="2" applyNumberFormat="1" applyFont="1" applyBorder="1"/>
    <xf numFmtId="164" fontId="4" fillId="0" borderId="7" xfId="2" applyNumberFormat="1" applyFont="1" applyBorder="1"/>
    <xf numFmtId="164" fontId="5" fillId="3" borderId="6" xfId="2" applyNumberFormat="1" applyFont="1" applyFill="1" applyBorder="1"/>
    <xf numFmtId="164" fontId="5" fillId="3" borderId="7" xfId="2" applyNumberFormat="1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5" fontId="4" fillId="0" borderId="7" xfId="3" applyNumberFormat="1" applyFont="1" applyBorder="1"/>
    <xf numFmtId="0" fontId="0" fillId="0" borderId="9" xfId="0" applyBorder="1"/>
    <xf numFmtId="0" fontId="0" fillId="0" borderId="10" xfId="0" applyBorder="1"/>
    <xf numFmtId="165" fontId="4" fillId="0" borderId="6" xfId="3" applyNumberFormat="1" applyFont="1" applyBorder="1"/>
    <xf numFmtId="0" fontId="9" fillId="0" borderId="0" xfId="0" applyFont="1" applyAlignment="1">
      <alignment horizontal="center"/>
    </xf>
    <xf numFmtId="0" fontId="10" fillId="0" borderId="0" xfId="0" applyFont="1"/>
    <xf numFmtId="0" fontId="5" fillId="0" borderId="6" xfId="0" applyFont="1" applyBorder="1"/>
    <xf numFmtId="164" fontId="5" fillId="0" borderId="7" xfId="0" applyNumberFormat="1" applyFont="1" applyBorder="1"/>
    <xf numFmtId="164" fontId="5" fillId="0" borderId="6" xfId="0" applyNumberFormat="1" applyFont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5" fillId="4" borderId="0" xfId="0" applyFont="1" applyFill="1" applyAlignment="1" applyProtection="1">
      <alignment horizontal="center"/>
      <protection locked="0"/>
    </xf>
    <xf numFmtId="0" fontId="8" fillId="5" borderId="15" xfId="0" applyFont="1" applyFill="1" applyBorder="1"/>
    <xf numFmtId="0" fontId="8" fillId="5" borderId="0" xfId="0" applyFont="1" applyFill="1"/>
    <xf numFmtId="0" fontId="12" fillId="0" borderId="11" xfId="0" applyFont="1" applyBorder="1" applyAlignment="1">
      <alignment horizontal="center"/>
    </xf>
    <xf numFmtId="0" fontId="7" fillId="2" borderId="0" xfId="0" applyFont="1" applyFill="1"/>
    <xf numFmtId="0" fontId="5" fillId="0" borderId="8" xfId="0" applyFont="1" applyBorder="1"/>
    <xf numFmtId="0" fontId="5" fillId="0" borderId="8" xfId="0" applyFont="1" applyBorder="1" applyAlignment="1">
      <alignment horizontal="right"/>
    </xf>
    <xf numFmtId="0" fontId="8" fillId="6" borderId="0" xfId="0" applyFont="1" applyFill="1"/>
    <xf numFmtId="166" fontId="5" fillId="4" borderId="8" xfId="1" applyNumberFormat="1" applyFont="1" applyFill="1" applyBorder="1"/>
    <xf numFmtId="0" fontId="8" fillId="7" borderId="0" xfId="0" applyFont="1" applyFill="1"/>
    <xf numFmtId="0" fontId="13" fillId="8" borderId="0" xfId="0" applyFont="1" applyFill="1"/>
    <xf numFmtId="0" fontId="6" fillId="9" borderId="0" xfId="0" applyFont="1" applyFill="1"/>
    <xf numFmtId="0" fontId="8" fillId="10" borderId="16" xfId="0" applyFont="1" applyFill="1" applyBorder="1"/>
    <xf numFmtId="0" fontId="8" fillId="10" borderId="15" xfId="0" applyFont="1" applyFill="1" applyBorder="1"/>
    <xf numFmtId="0" fontId="8" fillId="10" borderId="17" xfId="0" applyFont="1" applyFill="1" applyBorder="1"/>
    <xf numFmtId="0" fontId="8" fillId="10" borderId="0" xfId="0" applyFont="1" applyFill="1"/>
    <xf numFmtId="0" fontId="19" fillId="11" borderId="16" xfId="0" applyFont="1" applyFill="1" applyBorder="1"/>
    <xf numFmtId="0" fontId="19" fillId="11" borderId="15" xfId="0" applyFont="1" applyFill="1" applyBorder="1"/>
    <xf numFmtId="0" fontId="19" fillId="11" borderId="17" xfId="0" applyFont="1" applyFill="1" applyBorder="1"/>
    <xf numFmtId="0" fontId="20" fillId="11" borderId="0" xfId="0" applyFont="1" applyFill="1"/>
    <xf numFmtId="0" fontId="19" fillId="12" borderId="16" xfId="0" applyFont="1" applyFill="1" applyBorder="1"/>
    <xf numFmtId="0" fontId="19" fillId="12" borderId="15" xfId="0" applyFont="1" applyFill="1" applyBorder="1"/>
    <xf numFmtId="0" fontId="19" fillId="12" borderId="17" xfId="0" applyFont="1" applyFill="1" applyBorder="1"/>
    <xf numFmtId="0" fontId="20" fillId="12" borderId="0" xfId="0" applyFont="1" applyFill="1"/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2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10" fontId="5" fillId="4" borderId="0" xfId="3" applyNumberFormat="1" applyFont="1" applyFill="1" applyBorder="1" applyAlignment="1" applyProtection="1">
      <alignment horizontal="center" wrapText="1"/>
      <protection locked="0"/>
    </xf>
    <xf numFmtId="0" fontId="9" fillId="0" borderId="14" xfId="0" applyFont="1" applyBorder="1" applyAlignment="1">
      <alignment horizontal="center" wrapText="1"/>
    </xf>
    <xf numFmtId="0" fontId="10" fillId="0" borderId="14" xfId="0" applyFont="1" applyBorder="1" applyAlignment="1">
      <alignment wrapText="1"/>
    </xf>
    <xf numFmtId="0" fontId="14" fillId="0" borderId="11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6" fillId="0" borderId="11" xfId="0" applyFont="1" applyBorder="1" applyAlignment="1">
      <alignment horizontal="righ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tabSelected="1" topLeftCell="B1" workbookViewId="0">
      <selection activeCell="U30" sqref="U30"/>
    </sheetView>
  </sheetViews>
  <sheetFormatPr defaultRowHeight="15" x14ac:dyDescent="0.25"/>
  <cols>
    <col min="1" max="1" width="0" hidden="1" customWidth="1"/>
    <col min="2" max="2" width="2.140625" customWidth="1"/>
    <col min="3" max="3" width="0.85546875" customWidth="1"/>
    <col min="4" max="4" width="30.5703125" customWidth="1"/>
    <col min="5" max="5" width="1.28515625" customWidth="1"/>
    <col min="6" max="6" width="15.85546875" customWidth="1"/>
    <col min="7" max="7" width="1.85546875" customWidth="1"/>
    <col min="8" max="8" width="15.140625" customWidth="1"/>
    <col min="9" max="9" width="1.7109375" customWidth="1"/>
    <col min="10" max="10" width="16.5703125" customWidth="1"/>
    <col min="11" max="11" width="1.7109375" customWidth="1"/>
    <col min="12" max="12" width="16.140625" customWidth="1"/>
    <col min="13" max="13" width="1.28515625" customWidth="1"/>
    <col min="14" max="14" width="16.42578125" customWidth="1"/>
    <col min="15" max="15" width="1.85546875" customWidth="1"/>
    <col min="16" max="16" width="16.42578125" customWidth="1"/>
    <col min="17" max="17" width="2.140625" customWidth="1"/>
    <col min="18" max="18" width="19.85546875" customWidth="1"/>
    <col min="19" max="19" width="2" customWidth="1"/>
    <col min="20" max="20" width="15.140625" customWidth="1"/>
  </cols>
  <sheetData>
    <row r="1" spans="1:20" ht="36" customHeight="1" x14ac:dyDescent="0.3">
      <c r="D1" s="65" t="s">
        <v>416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6"/>
      <c r="R1" s="66"/>
      <c r="S1" s="66"/>
      <c r="T1" s="66"/>
    </row>
    <row r="2" spans="1:20" ht="9" customHeight="1" x14ac:dyDescent="0.25"/>
    <row r="3" spans="1:20" ht="18" customHeight="1" x14ac:dyDescent="0.25">
      <c r="D3" s="67" t="s">
        <v>380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1:20" x14ac:dyDescent="0.25">
      <c r="D4" s="67" t="s">
        <v>381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20" ht="15.75" thickBot="1" x14ac:dyDescent="0.3"/>
    <row r="6" spans="1:20" x14ac:dyDescent="0.25">
      <c r="C6" s="14"/>
      <c r="D6" s="74" t="s">
        <v>323</v>
      </c>
      <c r="E6" s="75"/>
      <c r="F6" s="75"/>
      <c r="G6" s="75"/>
      <c r="H6" s="75"/>
      <c r="I6" s="16"/>
    </row>
    <row r="7" spans="1:20" ht="6" customHeight="1" x14ac:dyDescent="0.25">
      <c r="C7" s="27"/>
      <c r="I7" s="28"/>
    </row>
    <row r="8" spans="1:20" x14ac:dyDescent="0.25">
      <c r="C8" s="27"/>
      <c r="D8" s="34" t="s">
        <v>312</v>
      </c>
      <c r="E8" s="35"/>
      <c r="F8" s="72" t="s">
        <v>417</v>
      </c>
      <c r="G8" s="72"/>
      <c r="H8" s="72"/>
      <c r="I8" s="28"/>
    </row>
    <row r="9" spans="1:20" x14ac:dyDescent="0.25">
      <c r="A9">
        <f>VLOOKUP(D9,Dist_List!G:I,3,FALSE)</f>
        <v>657</v>
      </c>
      <c r="C9" s="27"/>
      <c r="D9" s="41" t="s">
        <v>385</v>
      </c>
      <c r="F9" s="73">
        <v>0.03</v>
      </c>
      <c r="G9" s="73"/>
      <c r="H9" s="73"/>
      <c r="I9" s="28"/>
    </row>
    <row r="10" spans="1:20" ht="7.9" customHeight="1" x14ac:dyDescent="0.25">
      <c r="C10" s="27"/>
      <c r="I10" s="28"/>
    </row>
    <row r="11" spans="1:20" ht="15.75" thickBot="1" x14ac:dyDescent="0.3">
      <c r="C11" s="31"/>
      <c r="D11" s="46"/>
      <c r="E11" s="46"/>
      <c r="F11" s="47" t="s">
        <v>415</v>
      </c>
      <c r="G11" s="29"/>
      <c r="H11" s="49">
        <f>VLOOKUP($A$9,TSS_Calc!$B:$Y,8,FALSE)</f>
        <v>835.6</v>
      </c>
      <c r="I11" s="32"/>
    </row>
    <row r="13" spans="1:20" ht="21" x14ac:dyDescent="0.35">
      <c r="F13" s="78" t="s">
        <v>322</v>
      </c>
      <c r="G13" s="78"/>
      <c r="H13" s="78"/>
      <c r="I13" s="44"/>
      <c r="J13" s="76" t="str">
        <f>D9</f>
        <v>Eddyville-Blakesburg-Fremont</v>
      </c>
      <c r="K13" s="77"/>
      <c r="L13" s="77"/>
      <c r="M13" s="77"/>
      <c r="N13" s="77"/>
      <c r="O13" s="77"/>
      <c r="P13" s="77"/>
      <c r="Q13" s="77"/>
      <c r="R13" s="77"/>
      <c r="S13" s="77"/>
      <c r="T13" s="77"/>
    </row>
    <row r="14" spans="1:20" ht="8.4499999999999993" customHeight="1" thickBot="1" x14ac:dyDescent="0.3"/>
    <row r="15" spans="1:20" ht="7.15" customHeight="1" x14ac:dyDescent="0.25">
      <c r="F15" s="14"/>
      <c r="G15" s="15"/>
      <c r="H15" s="16"/>
      <c r="J15" s="14"/>
      <c r="K15" s="15"/>
      <c r="L15" s="16"/>
      <c r="N15" s="14"/>
      <c r="O15" s="15"/>
      <c r="P15" s="16"/>
      <c r="R15" s="14"/>
      <c r="S15" s="15"/>
      <c r="T15" s="16"/>
    </row>
    <row r="16" spans="1:20" ht="14.45" customHeight="1" x14ac:dyDescent="0.25">
      <c r="F16" s="69" t="s">
        <v>313</v>
      </c>
      <c r="G16" s="70"/>
      <c r="H16" s="71"/>
      <c r="J16" s="69" t="s">
        <v>314</v>
      </c>
      <c r="K16" s="70"/>
      <c r="L16" s="71"/>
      <c r="N16" s="69" t="s">
        <v>391</v>
      </c>
      <c r="O16" s="70"/>
      <c r="P16" s="71"/>
      <c r="R16" s="69" t="s">
        <v>331</v>
      </c>
      <c r="S16" s="70"/>
      <c r="T16" s="71"/>
    </row>
    <row r="17" spans="4:20" x14ac:dyDescent="0.25">
      <c r="F17" s="17" t="s">
        <v>418</v>
      </c>
      <c r="G17" s="13"/>
      <c r="H17" s="18" t="s">
        <v>419</v>
      </c>
      <c r="J17" s="17" t="str">
        <f>F17</f>
        <v>FY 2023</v>
      </c>
      <c r="K17" s="13"/>
      <c r="L17" s="18" t="str">
        <f>H17</f>
        <v>Est. FY 2024</v>
      </c>
      <c r="N17" s="17" t="str">
        <f>J17</f>
        <v>FY 2023</v>
      </c>
      <c r="O17" s="13"/>
      <c r="P17" s="18" t="str">
        <f>L17</f>
        <v>Est. FY 2024</v>
      </c>
      <c r="R17" s="17" t="str">
        <f>N17</f>
        <v>FY 2023</v>
      </c>
      <c r="S17" s="13"/>
      <c r="T17" s="18" t="str">
        <f>P17</f>
        <v>Est. FY 2024</v>
      </c>
    </row>
    <row r="18" spans="4:20" x14ac:dyDescent="0.25">
      <c r="D18" s="8" t="s">
        <v>308</v>
      </c>
      <c r="F18" s="19">
        <f>VLOOKUP($A$9,TSS_Calc!$B:$Y,5,FALSE)</f>
        <v>649.80999999999995</v>
      </c>
      <c r="H18" s="20">
        <f>VLOOKUP($A$9,TSS_Calc!$B:$Y,13,FALSE)</f>
        <v>668.88</v>
      </c>
      <c r="J18" s="19">
        <f>VLOOKUP($A$9,PDS_Calc!$B:$Y,5,FALSE)</f>
        <v>69.16</v>
      </c>
      <c r="L18" s="20">
        <f>VLOOKUP($A$9,PDS_Calc!$B:$Y,13,FALSE)</f>
        <v>71.319999999999993</v>
      </c>
      <c r="N18" s="19">
        <f>VLOOKUP($A$9,EI_Calc!$B:$Y,5,FALSE)</f>
        <v>83.49</v>
      </c>
      <c r="P18" s="20">
        <f>VLOOKUP($A$9,EI_Calc!$B:$Y,13,FALSE)</f>
        <v>85.839999999999989</v>
      </c>
      <c r="R18" s="19">
        <f>VLOOKUP($A$9,TLS_Calc!$B:$Y,5,FALSE)</f>
        <v>357.8</v>
      </c>
      <c r="T18" s="20">
        <f>VLOOKUP($A$9,TLS_Calc!$B:$Y,13,FALSE)</f>
        <v>368.53000000000003</v>
      </c>
    </row>
    <row r="19" spans="4:20" x14ac:dyDescent="0.25">
      <c r="D19" s="8" t="s">
        <v>307</v>
      </c>
      <c r="F19" s="21">
        <f>VLOOKUP($A$9,TSS_Calc!$B:$Y,4,FALSE)</f>
        <v>864.7</v>
      </c>
      <c r="H19" s="22">
        <f>H11</f>
        <v>835.6</v>
      </c>
      <c r="J19" s="21">
        <f>VLOOKUP($A$9,PDS_Calc!$B:$Y,4,FALSE)</f>
        <v>864.7</v>
      </c>
      <c r="L19" s="22">
        <f>H11</f>
        <v>835.6</v>
      </c>
      <c r="N19" s="21">
        <f>VLOOKUP($A$9,EI_Calc!$B:$Y,4,FALSE)</f>
        <v>864.7</v>
      </c>
      <c r="P19" s="22">
        <f>H11</f>
        <v>835.6</v>
      </c>
      <c r="R19" s="21">
        <f>VLOOKUP($A$9,TLS_Calc!$B:$Y,4,FALSE)</f>
        <v>864.7</v>
      </c>
      <c r="T19" s="22">
        <f>H11</f>
        <v>835.6</v>
      </c>
    </row>
    <row r="20" spans="4:20" x14ac:dyDescent="0.25">
      <c r="D20" s="8" t="s">
        <v>309</v>
      </c>
      <c r="F20" s="23">
        <f>VLOOKUP($A$9,TSS_Calc!$B:$Y,6,FALSE)</f>
        <v>561891</v>
      </c>
      <c r="H20" s="24">
        <f>ROUND(H19*H18,1)</f>
        <v>558916.1</v>
      </c>
      <c r="J20" s="23">
        <f>VLOOKUP($A$9,PDS_Calc!$B:$Y,6,FALSE)</f>
        <v>59803</v>
      </c>
      <c r="L20" s="24">
        <f>ROUND(L19*L18,1)</f>
        <v>59595</v>
      </c>
      <c r="N20" s="23">
        <f>VLOOKUP($A$9,EI_Calc!$B:$Y,6,FALSE)</f>
        <v>72194</v>
      </c>
      <c r="P20" s="24">
        <f>ROUND(P19*P18,1)</f>
        <v>71727.899999999994</v>
      </c>
      <c r="R20" s="23">
        <f>VLOOKUP($A$9,TLS_Calc!$B:$Y,6,FALSE)</f>
        <v>309390</v>
      </c>
      <c r="T20" s="24">
        <f>ROUND(T19*T18,1)</f>
        <v>307943.7</v>
      </c>
    </row>
    <row r="21" spans="4:20" x14ac:dyDescent="0.25">
      <c r="D21" s="8" t="s">
        <v>310</v>
      </c>
      <c r="F21" s="23">
        <f>F22-F20</f>
        <v>0</v>
      </c>
      <c r="H21" s="24">
        <f>IF(H20&lt;F20,F20-H20,0)</f>
        <v>2974.9000000000233</v>
      </c>
      <c r="J21" s="23">
        <f>J22-J20</f>
        <v>0</v>
      </c>
      <c r="L21" s="24">
        <f>IF(L20&lt;J20,J20-L20,0)</f>
        <v>208</v>
      </c>
      <c r="N21" s="23">
        <f>N22-N20</f>
        <v>0</v>
      </c>
      <c r="P21" s="24">
        <f>IF(P20&lt;N20,N20-P20,0)</f>
        <v>466.10000000000582</v>
      </c>
      <c r="R21" s="23">
        <f>R22-R20</f>
        <v>0</v>
      </c>
      <c r="T21" s="24">
        <f>IF(T20&lt;R20,R20-T20,0)</f>
        <v>1446.2999999999884</v>
      </c>
    </row>
    <row r="22" spans="4:20" x14ac:dyDescent="0.25">
      <c r="D22" s="11" t="s">
        <v>311</v>
      </c>
      <c r="E22" s="12"/>
      <c r="F22" s="25">
        <f>VLOOKUP($A$9,TSS_Calc!$B:$Y,7,FALSE)</f>
        <v>561891</v>
      </c>
      <c r="G22" s="12"/>
      <c r="H22" s="26">
        <f>H21+H20</f>
        <v>561891</v>
      </c>
      <c r="I22" s="12"/>
      <c r="J22" s="25">
        <f>VLOOKUP($A$9,PDS_Calc!$B:$Y,7,FALSE)</f>
        <v>59803</v>
      </c>
      <c r="K22" s="12"/>
      <c r="L22" s="26">
        <f>L21+L20</f>
        <v>59803</v>
      </c>
      <c r="M22" s="12"/>
      <c r="N22" s="25">
        <f>VLOOKUP($A$9,EI_Calc!$B:$Y,7,FALSE)</f>
        <v>72194</v>
      </c>
      <c r="O22" s="12"/>
      <c r="P22" s="26">
        <f>P21+P20</f>
        <v>72194</v>
      </c>
      <c r="R22" s="25">
        <f>VLOOKUP($A$9,TLS_Calc!$B:$Y,7,FALSE)</f>
        <v>309390</v>
      </c>
      <c r="S22" s="12"/>
      <c r="T22" s="26">
        <f>T21+T20</f>
        <v>309390</v>
      </c>
    </row>
    <row r="23" spans="4:20" ht="6.6" customHeight="1" x14ac:dyDescent="0.25">
      <c r="F23" s="27"/>
      <c r="H23" s="28"/>
      <c r="J23" s="27"/>
      <c r="L23" s="28"/>
      <c r="N23" s="27"/>
      <c r="P23" s="28"/>
      <c r="R23" s="27"/>
      <c r="T23" s="28"/>
    </row>
    <row r="24" spans="4:20" x14ac:dyDescent="0.25">
      <c r="D24" s="9" t="s">
        <v>327</v>
      </c>
      <c r="E24" s="10"/>
      <c r="F24" s="36"/>
      <c r="G24" s="10"/>
      <c r="H24" s="37">
        <f>H22-F22</f>
        <v>0</v>
      </c>
      <c r="I24" s="10"/>
      <c r="J24" s="36"/>
      <c r="K24" s="10"/>
      <c r="L24" s="37">
        <f>L22-J22</f>
        <v>0</v>
      </c>
      <c r="M24" s="10"/>
      <c r="N24" s="38"/>
      <c r="O24" s="10"/>
      <c r="P24" s="37">
        <f>P22-N22</f>
        <v>0</v>
      </c>
      <c r="R24" s="38"/>
      <c r="S24" s="10"/>
      <c r="T24" s="37">
        <f>T22-R22</f>
        <v>0</v>
      </c>
    </row>
    <row r="25" spans="4:20" x14ac:dyDescent="0.25">
      <c r="D25" s="8" t="s">
        <v>328</v>
      </c>
      <c r="F25" s="27"/>
      <c r="H25" s="30">
        <f>H24/F22</f>
        <v>0</v>
      </c>
      <c r="J25" s="27"/>
      <c r="L25" s="30">
        <f>L24/J22</f>
        <v>0</v>
      </c>
      <c r="N25" s="33"/>
      <c r="P25" s="30">
        <f>P24/N22</f>
        <v>0</v>
      </c>
      <c r="R25" s="33"/>
      <c r="T25" s="30">
        <f>T24/R22</f>
        <v>0</v>
      </c>
    </row>
    <row r="26" spans="4:20" ht="7.9" customHeight="1" thickBot="1" x14ac:dyDescent="0.3">
      <c r="F26" s="31"/>
      <c r="G26" s="29"/>
      <c r="H26" s="32"/>
      <c r="J26" s="31"/>
      <c r="K26" s="29"/>
      <c r="L26" s="32"/>
      <c r="N26" s="31"/>
      <c r="O26" s="29"/>
      <c r="P26" s="32"/>
      <c r="R26" s="31"/>
      <c r="S26" s="29"/>
      <c r="T26" s="32"/>
    </row>
    <row r="28" spans="4:20" x14ac:dyDescent="0.25">
      <c r="D28" t="s">
        <v>319</v>
      </c>
      <c r="F28" s="7"/>
      <c r="J28" s="7"/>
      <c r="N28" s="7"/>
    </row>
    <row r="29" spans="4:20" x14ac:dyDescent="0.25">
      <c r="D29" t="s">
        <v>320</v>
      </c>
      <c r="F29" s="7"/>
      <c r="J29" s="7"/>
      <c r="N29" s="7"/>
    </row>
    <row r="30" spans="4:20" x14ac:dyDescent="0.25">
      <c r="D30" t="s">
        <v>436</v>
      </c>
      <c r="F30" s="7"/>
      <c r="J30" s="7"/>
      <c r="N30" s="7"/>
    </row>
    <row r="31" spans="4:20" x14ac:dyDescent="0.25">
      <c r="D31" t="s">
        <v>392</v>
      </c>
      <c r="F31" s="7"/>
      <c r="J31" s="7"/>
      <c r="N31" s="7"/>
    </row>
    <row r="32" spans="4:20" ht="11.45" customHeight="1" x14ac:dyDescent="0.25"/>
    <row r="33" spans="4:4" x14ac:dyDescent="0.25">
      <c r="D33" s="40" t="s">
        <v>315</v>
      </c>
    </row>
    <row r="34" spans="4:4" x14ac:dyDescent="0.25">
      <c r="D34" s="39" t="s">
        <v>317</v>
      </c>
    </row>
    <row r="35" spans="4:4" x14ac:dyDescent="0.25">
      <c r="D35" s="39" t="s">
        <v>383</v>
      </c>
    </row>
    <row r="36" spans="4:4" x14ac:dyDescent="0.25">
      <c r="D36" s="39" t="s">
        <v>316</v>
      </c>
    </row>
  </sheetData>
  <mergeCells count="12">
    <mergeCell ref="D1:T1"/>
    <mergeCell ref="D4:P4"/>
    <mergeCell ref="F16:H16"/>
    <mergeCell ref="J16:L16"/>
    <mergeCell ref="N16:P16"/>
    <mergeCell ref="F8:H8"/>
    <mergeCell ref="F9:H9"/>
    <mergeCell ref="D6:H6"/>
    <mergeCell ref="R16:T16"/>
    <mergeCell ref="J13:T13"/>
    <mergeCell ref="F13:H13"/>
    <mergeCell ref="D3:T3"/>
  </mergeCells>
  <dataValidations count="1">
    <dataValidation type="list" allowBlank="1" showInputMessage="1" showErrorMessage="1" sqref="D9" xr:uid="{00000000-0002-0000-0000-000000000000}">
      <formula1>Dist_List</formula1>
    </dataValidation>
  </dataValidations>
  <pageMargins left="0.17" right="0.25" top="0.75" bottom="0.75" header="0.3" footer="0.3"/>
  <pageSetup scale="76" orientation="landscape" r:id="rId1"/>
  <headerFooter>
    <oddFooter>&amp;LIASB:  &amp;F  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J330"/>
  <sheetViews>
    <sheetView workbookViewId="0">
      <selection activeCell="C335" sqref="C335"/>
    </sheetView>
  </sheetViews>
  <sheetFormatPr defaultRowHeight="15" x14ac:dyDescent="0.25"/>
  <cols>
    <col min="7" max="7" width="25.5703125" bestFit="1" customWidth="1"/>
  </cols>
  <sheetData>
    <row r="2" spans="3:10" x14ac:dyDescent="0.25">
      <c r="D2" s="50" t="s">
        <v>384</v>
      </c>
      <c r="E2" s="50" t="s">
        <v>336</v>
      </c>
      <c r="F2" s="50" t="s">
        <v>337</v>
      </c>
      <c r="G2" s="50" t="s">
        <v>2</v>
      </c>
    </row>
    <row r="3" spans="3:10" x14ac:dyDescent="0.25">
      <c r="C3" s="48" t="s">
        <v>0</v>
      </c>
      <c r="D3" s="50"/>
      <c r="E3" s="50"/>
      <c r="F3" s="50"/>
      <c r="G3" s="50" t="s">
        <v>393</v>
      </c>
      <c r="I3" s="48" t="s">
        <v>1</v>
      </c>
      <c r="J3" s="48" t="s">
        <v>337</v>
      </c>
    </row>
    <row r="4" spans="3:10" x14ac:dyDescent="0.25">
      <c r="C4" s="48">
        <v>1</v>
      </c>
      <c r="D4" s="51">
        <v>11</v>
      </c>
      <c r="E4" s="51">
        <v>18</v>
      </c>
      <c r="F4" s="51">
        <v>18</v>
      </c>
      <c r="G4" s="51" t="s">
        <v>6</v>
      </c>
      <c r="I4">
        <f>E4</f>
        <v>18</v>
      </c>
      <c r="J4">
        <f>F4</f>
        <v>18</v>
      </c>
    </row>
    <row r="5" spans="3:10" x14ac:dyDescent="0.25">
      <c r="C5" s="48">
        <v>2</v>
      </c>
      <c r="D5" s="51">
        <v>11</v>
      </c>
      <c r="E5" s="51">
        <v>27</v>
      </c>
      <c r="F5" s="51">
        <v>27</v>
      </c>
      <c r="G5" s="51" t="s">
        <v>338</v>
      </c>
      <c r="I5">
        <f t="shared" ref="I5:I68" si="0">E5</f>
        <v>27</v>
      </c>
      <c r="J5">
        <f t="shared" ref="J5:J68" si="1">F5</f>
        <v>27</v>
      </c>
    </row>
    <row r="6" spans="3:10" x14ac:dyDescent="0.25">
      <c r="C6" s="48">
        <v>3</v>
      </c>
      <c r="D6" s="51">
        <v>7</v>
      </c>
      <c r="E6" s="51">
        <v>9</v>
      </c>
      <c r="F6" s="51">
        <v>9</v>
      </c>
      <c r="G6" s="51" t="s">
        <v>5</v>
      </c>
      <c r="I6">
        <f t="shared" si="0"/>
        <v>9</v>
      </c>
      <c r="J6">
        <f t="shared" si="1"/>
        <v>9</v>
      </c>
    </row>
    <row r="7" spans="3:10" x14ac:dyDescent="0.25">
      <c r="C7" s="48">
        <v>4</v>
      </c>
      <c r="D7" s="51">
        <v>13</v>
      </c>
      <c r="E7" s="51">
        <v>441</v>
      </c>
      <c r="F7" s="51">
        <v>441</v>
      </c>
      <c r="G7" s="51" t="s">
        <v>318</v>
      </c>
      <c r="I7">
        <f t="shared" si="0"/>
        <v>441</v>
      </c>
      <c r="J7">
        <f t="shared" si="1"/>
        <v>441</v>
      </c>
    </row>
    <row r="8" spans="3:10" x14ac:dyDescent="0.25">
      <c r="C8" s="48">
        <v>5</v>
      </c>
      <c r="D8" s="51">
        <v>12</v>
      </c>
      <c r="E8" s="51">
        <v>63</v>
      </c>
      <c r="F8" s="51">
        <v>63</v>
      </c>
      <c r="G8" s="51" t="s">
        <v>339</v>
      </c>
      <c r="I8">
        <f t="shared" si="0"/>
        <v>63</v>
      </c>
      <c r="J8">
        <f t="shared" si="1"/>
        <v>63</v>
      </c>
    </row>
    <row r="9" spans="3:10" x14ac:dyDescent="0.25">
      <c r="C9" s="48">
        <v>6</v>
      </c>
      <c r="D9" s="51">
        <v>5</v>
      </c>
      <c r="E9" s="51">
        <v>72</v>
      </c>
      <c r="F9" s="51">
        <v>72</v>
      </c>
      <c r="G9" s="51" t="s">
        <v>7</v>
      </c>
      <c r="I9">
        <f t="shared" si="0"/>
        <v>72</v>
      </c>
      <c r="J9">
        <f t="shared" si="1"/>
        <v>72</v>
      </c>
    </row>
    <row r="10" spans="3:10" x14ac:dyDescent="0.25">
      <c r="C10" s="48">
        <v>7</v>
      </c>
      <c r="D10" s="51">
        <v>15</v>
      </c>
      <c r="E10" s="51">
        <v>81</v>
      </c>
      <c r="F10" s="51">
        <v>81</v>
      </c>
      <c r="G10" s="51" t="s">
        <v>8</v>
      </c>
      <c r="I10">
        <f t="shared" si="0"/>
        <v>81</v>
      </c>
      <c r="J10">
        <f t="shared" si="1"/>
        <v>81</v>
      </c>
    </row>
    <row r="11" spans="3:10" x14ac:dyDescent="0.25">
      <c r="C11" s="48">
        <v>8</v>
      </c>
      <c r="D11" s="51">
        <v>10</v>
      </c>
      <c r="E11" s="51">
        <v>99</v>
      </c>
      <c r="F11" s="51">
        <v>99</v>
      </c>
      <c r="G11" s="51" t="s">
        <v>9</v>
      </c>
      <c r="I11">
        <f t="shared" si="0"/>
        <v>99</v>
      </c>
      <c r="J11">
        <f t="shared" si="1"/>
        <v>99</v>
      </c>
    </row>
    <row r="12" spans="3:10" x14ac:dyDescent="0.25">
      <c r="C12" s="48">
        <v>9</v>
      </c>
      <c r="D12" s="51">
        <v>7</v>
      </c>
      <c r="E12" s="51">
        <v>108</v>
      </c>
      <c r="F12" s="51">
        <v>108</v>
      </c>
      <c r="G12" s="51" t="s">
        <v>10</v>
      </c>
      <c r="I12">
        <f t="shared" si="0"/>
        <v>108</v>
      </c>
      <c r="J12">
        <f t="shared" si="1"/>
        <v>108</v>
      </c>
    </row>
    <row r="13" spans="3:10" x14ac:dyDescent="0.25">
      <c r="C13" s="48">
        <v>10</v>
      </c>
      <c r="D13" s="51">
        <v>5</v>
      </c>
      <c r="E13" s="51">
        <v>126</v>
      </c>
      <c r="F13" s="51">
        <v>126</v>
      </c>
      <c r="G13" s="51" t="s">
        <v>11</v>
      </c>
      <c r="I13">
        <f t="shared" si="0"/>
        <v>126</v>
      </c>
      <c r="J13">
        <f t="shared" si="1"/>
        <v>126</v>
      </c>
    </row>
    <row r="14" spans="3:10" x14ac:dyDescent="0.25">
      <c r="C14" s="48">
        <v>11</v>
      </c>
      <c r="D14" s="51">
        <v>1</v>
      </c>
      <c r="E14" s="51">
        <v>135</v>
      </c>
      <c r="F14" s="51">
        <v>135</v>
      </c>
      <c r="G14" s="51" t="s">
        <v>12</v>
      </c>
      <c r="I14">
        <f t="shared" si="0"/>
        <v>135</v>
      </c>
      <c r="J14">
        <f t="shared" si="1"/>
        <v>135</v>
      </c>
    </row>
    <row r="15" spans="3:10" x14ac:dyDescent="0.25">
      <c r="C15" s="48">
        <v>12</v>
      </c>
      <c r="D15" s="51">
        <v>5</v>
      </c>
      <c r="E15" s="51">
        <v>171</v>
      </c>
      <c r="F15" s="51">
        <v>171</v>
      </c>
      <c r="G15" s="51" t="s">
        <v>340</v>
      </c>
      <c r="I15">
        <f t="shared" si="0"/>
        <v>171</v>
      </c>
      <c r="J15">
        <f t="shared" si="1"/>
        <v>171</v>
      </c>
    </row>
    <row r="16" spans="3:10" x14ac:dyDescent="0.25">
      <c r="C16" s="48">
        <v>13</v>
      </c>
      <c r="D16" s="51">
        <v>11</v>
      </c>
      <c r="E16" s="51">
        <v>225</v>
      </c>
      <c r="F16" s="51">
        <v>225</v>
      </c>
      <c r="G16" s="51" t="s">
        <v>13</v>
      </c>
      <c r="I16">
        <f t="shared" si="0"/>
        <v>225</v>
      </c>
      <c r="J16">
        <f t="shared" si="1"/>
        <v>225</v>
      </c>
    </row>
    <row r="17" spans="3:10" x14ac:dyDescent="0.25">
      <c r="C17" s="48">
        <v>14</v>
      </c>
      <c r="D17" s="51">
        <v>10</v>
      </c>
      <c r="E17" s="51">
        <v>234</v>
      </c>
      <c r="F17" s="51">
        <v>234</v>
      </c>
      <c r="G17" s="51" t="s">
        <v>14</v>
      </c>
      <c r="I17">
        <f t="shared" si="0"/>
        <v>234</v>
      </c>
      <c r="J17">
        <f t="shared" si="1"/>
        <v>234</v>
      </c>
    </row>
    <row r="18" spans="3:10" x14ac:dyDescent="0.25">
      <c r="C18" s="48">
        <v>15</v>
      </c>
      <c r="D18" s="51">
        <v>9</v>
      </c>
      <c r="E18" s="51">
        <v>243</v>
      </c>
      <c r="F18" s="51">
        <v>243</v>
      </c>
      <c r="G18" s="51" t="s">
        <v>15</v>
      </c>
      <c r="I18">
        <f t="shared" si="0"/>
        <v>243</v>
      </c>
      <c r="J18">
        <f t="shared" si="1"/>
        <v>243</v>
      </c>
    </row>
    <row r="19" spans="3:10" x14ac:dyDescent="0.25">
      <c r="C19" s="48">
        <v>16</v>
      </c>
      <c r="D19" s="51">
        <v>11</v>
      </c>
      <c r="E19" s="51">
        <v>261</v>
      </c>
      <c r="F19" s="51">
        <v>261</v>
      </c>
      <c r="G19" s="51" t="s">
        <v>16</v>
      </c>
      <c r="I19">
        <f t="shared" si="0"/>
        <v>261</v>
      </c>
      <c r="J19">
        <f t="shared" si="1"/>
        <v>261</v>
      </c>
    </row>
    <row r="20" spans="3:10" x14ac:dyDescent="0.25">
      <c r="C20" s="48">
        <v>17</v>
      </c>
      <c r="D20" s="51">
        <v>7</v>
      </c>
      <c r="E20" s="51">
        <v>279</v>
      </c>
      <c r="F20" s="51">
        <v>279</v>
      </c>
      <c r="G20" s="51" t="s">
        <v>17</v>
      </c>
      <c r="I20">
        <f t="shared" si="0"/>
        <v>279</v>
      </c>
      <c r="J20">
        <f t="shared" si="1"/>
        <v>279</v>
      </c>
    </row>
    <row r="21" spans="3:10" x14ac:dyDescent="0.25">
      <c r="C21" s="48">
        <v>18</v>
      </c>
      <c r="D21" s="51">
        <v>12</v>
      </c>
      <c r="E21" s="51">
        <v>355</v>
      </c>
      <c r="F21" s="51">
        <v>355</v>
      </c>
      <c r="G21" s="51" t="s">
        <v>18</v>
      </c>
      <c r="I21">
        <f t="shared" si="0"/>
        <v>355</v>
      </c>
      <c r="J21">
        <f t="shared" si="1"/>
        <v>355</v>
      </c>
    </row>
    <row r="22" spans="3:10" x14ac:dyDescent="0.25">
      <c r="C22" s="48">
        <v>19</v>
      </c>
      <c r="D22" s="51">
        <v>13</v>
      </c>
      <c r="E22" s="51">
        <v>387</v>
      </c>
      <c r="F22" s="51">
        <v>387</v>
      </c>
      <c r="G22" s="51" t="s">
        <v>19</v>
      </c>
      <c r="I22">
        <f t="shared" si="0"/>
        <v>387</v>
      </c>
      <c r="J22">
        <f t="shared" si="1"/>
        <v>387</v>
      </c>
    </row>
    <row r="23" spans="3:10" x14ac:dyDescent="0.25">
      <c r="C23" s="48">
        <v>20</v>
      </c>
      <c r="D23" s="51">
        <v>11</v>
      </c>
      <c r="E23" s="51">
        <v>414</v>
      </c>
      <c r="F23" s="51">
        <v>414</v>
      </c>
      <c r="G23" s="51" t="s">
        <v>20</v>
      </c>
      <c r="I23">
        <f t="shared" si="0"/>
        <v>414</v>
      </c>
      <c r="J23">
        <f t="shared" si="1"/>
        <v>414</v>
      </c>
    </row>
    <row r="24" spans="3:10" x14ac:dyDescent="0.25">
      <c r="C24" s="48">
        <v>21</v>
      </c>
      <c r="D24" s="51">
        <v>11</v>
      </c>
      <c r="E24" s="51">
        <v>472</v>
      </c>
      <c r="F24" s="51">
        <v>472</v>
      </c>
      <c r="G24" s="51" t="s">
        <v>22</v>
      </c>
      <c r="I24">
        <f t="shared" si="0"/>
        <v>472</v>
      </c>
      <c r="J24">
        <f t="shared" si="1"/>
        <v>472</v>
      </c>
    </row>
    <row r="25" spans="3:10" x14ac:dyDescent="0.25">
      <c r="C25" s="48">
        <v>22</v>
      </c>
      <c r="D25" s="51">
        <v>11</v>
      </c>
      <c r="E25" s="51">
        <v>513</v>
      </c>
      <c r="F25" s="51">
        <v>513</v>
      </c>
      <c r="G25" s="51" t="s">
        <v>23</v>
      </c>
      <c r="I25">
        <f t="shared" si="0"/>
        <v>513</v>
      </c>
      <c r="J25">
        <f t="shared" si="1"/>
        <v>513</v>
      </c>
    </row>
    <row r="26" spans="3:10" x14ac:dyDescent="0.25">
      <c r="C26" s="48">
        <v>23</v>
      </c>
      <c r="D26" s="51">
        <v>7</v>
      </c>
      <c r="E26" s="51">
        <v>540</v>
      </c>
      <c r="F26" s="51">
        <v>540</v>
      </c>
      <c r="G26" s="51" t="s">
        <v>21</v>
      </c>
      <c r="I26">
        <f t="shared" si="0"/>
        <v>540</v>
      </c>
      <c r="J26">
        <f t="shared" si="1"/>
        <v>540</v>
      </c>
    </row>
    <row r="27" spans="3:10" x14ac:dyDescent="0.25">
      <c r="C27" s="48">
        <v>24</v>
      </c>
      <c r="D27" s="51">
        <v>13</v>
      </c>
      <c r="E27" s="51">
        <v>549</v>
      </c>
      <c r="F27" s="51">
        <v>549</v>
      </c>
      <c r="G27" s="51" t="s">
        <v>24</v>
      </c>
      <c r="I27">
        <f t="shared" si="0"/>
        <v>549</v>
      </c>
      <c r="J27">
        <f t="shared" si="1"/>
        <v>549</v>
      </c>
    </row>
    <row r="28" spans="3:10" x14ac:dyDescent="0.25">
      <c r="C28" s="48">
        <v>25</v>
      </c>
      <c r="D28" s="51">
        <v>10</v>
      </c>
      <c r="E28" s="51">
        <v>576</v>
      </c>
      <c r="F28" s="51">
        <v>576</v>
      </c>
      <c r="G28" s="51" t="s">
        <v>25</v>
      </c>
      <c r="I28">
        <f t="shared" si="0"/>
        <v>576</v>
      </c>
      <c r="J28">
        <f t="shared" si="1"/>
        <v>576</v>
      </c>
    </row>
    <row r="29" spans="3:10" x14ac:dyDescent="0.25">
      <c r="C29" s="48">
        <v>26</v>
      </c>
      <c r="D29" s="51">
        <v>9</v>
      </c>
      <c r="E29" s="51">
        <v>585</v>
      </c>
      <c r="F29" s="51">
        <v>585</v>
      </c>
      <c r="G29" s="51" t="s">
        <v>26</v>
      </c>
      <c r="I29">
        <f t="shared" si="0"/>
        <v>585</v>
      </c>
      <c r="J29">
        <f t="shared" si="1"/>
        <v>585</v>
      </c>
    </row>
    <row r="30" spans="3:10" x14ac:dyDescent="0.25">
      <c r="C30" s="48">
        <v>27</v>
      </c>
      <c r="D30" s="51">
        <v>7</v>
      </c>
      <c r="E30" s="51">
        <v>594</v>
      </c>
      <c r="F30" s="51">
        <v>594</v>
      </c>
      <c r="G30" s="51" t="s">
        <v>27</v>
      </c>
      <c r="I30">
        <f t="shared" si="0"/>
        <v>594</v>
      </c>
      <c r="J30">
        <f t="shared" si="1"/>
        <v>594</v>
      </c>
    </row>
    <row r="31" spans="3:10" x14ac:dyDescent="0.25">
      <c r="C31" s="48">
        <v>28</v>
      </c>
      <c r="D31" s="51">
        <v>9</v>
      </c>
      <c r="E31" s="51">
        <v>603</v>
      </c>
      <c r="F31" s="51">
        <v>603</v>
      </c>
      <c r="G31" s="51" t="s">
        <v>28</v>
      </c>
      <c r="I31">
        <f t="shared" si="0"/>
        <v>603</v>
      </c>
      <c r="J31">
        <f t="shared" si="1"/>
        <v>603</v>
      </c>
    </row>
    <row r="32" spans="3:10" x14ac:dyDescent="0.25">
      <c r="C32" s="48">
        <v>29</v>
      </c>
      <c r="D32" s="51">
        <v>10</v>
      </c>
      <c r="E32" s="51">
        <v>609</v>
      </c>
      <c r="F32" s="51">
        <v>609</v>
      </c>
      <c r="G32" s="51" t="s">
        <v>29</v>
      </c>
      <c r="I32">
        <f t="shared" si="0"/>
        <v>609</v>
      </c>
      <c r="J32">
        <f t="shared" si="1"/>
        <v>609</v>
      </c>
    </row>
    <row r="33" spans="3:10" x14ac:dyDescent="0.25">
      <c r="C33" s="48">
        <v>30</v>
      </c>
      <c r="D33" s="51">
        <v>9</v>
      </c>
      <c r="E33" s="51">
        <v>621</v>
      </c>
      <c r="F33" s="51">
        <v>621</v>
      </c>
      <c r="G33" s="51" t="s">
        <v>30</v>
      </c>
      <c r="I33">
        <f t="shared" si="0"/>
        <v>621</v>
      </c>
      <c r="J33">
        <f t="shared" si="1"/>
        <v>621</v>
      </c>
    </row>
    <row r="34" spans="3:10" x14ac:dyDescent="0.25">
      <c r="C34" s="48">
        <v>31</v>
      </c>
      <c r="D34" s="51">
        <v>11</v>
      </c>
      <c r="E34" s="51">
        <v>720</v>
      </c>
      <c r="F34" s="51">
        <v>720</v>
      </c>
      <c r="G34" s="51" t="s">
        <v>31</v>
      </c>
      <c r="I34">
        <f t="shared" si="0"/>
        <v>720</v>
      </c>
      <c r="J34">
        <f t="shared" si="1"/>
        <v>720</v>
      </c>
    </row>
    <row r="35" spans="3:10" x14ac:dyDescent="0.25">
      <c r="C35" s="48">
        <v>32</v>
      </c>
      <c r="D35" s="51">
        <v>11</v>
      </c>
      <c r="E35" s="51">
        <v>729</v>
      </c>
      <c r="F35" s="51">
        <v>729</v>
      </c>
      <c r="G35" s="51" t="s">
        <v>32</v>
      </c>
      <c r="I35">
        <f t="shared" si="0"/>
        <v>729</v>
      </c>
      <c r="J35">
        <f t="shared" si="1"/>
        <v>729</v>
      </c>
    </row>
    <row r="36" spans="3:10" x14ac:dyDescent="0.25">
      <c r="C36" s="48">
        <v>33</v>
      </c>
      <c r="D36" s="51">
        <v>12</v>
      </c>
      <c r="E36" s="51">
        <v>747</v>
      </c>
      <c r="F36" s="51">
        <v>747</v>
      </c>
      <c r="G36" s="51" t="s">
        <v>33</v>
      </c>
      <c r="I36">
        <f t="shared" si="0"/>
        <v>747</v>
      </c>
      <c r="J36">
        <f t="shared" si="1"/>
        <v>747</v>
      </c>
    </row>
    <row r="37" spans="3:10" x14ac:dyDescent="0.25">
      <c r="C37" s="48">
        <v>34</v>
      </c>
      <c r="D37" s="51">
        <v>13</v>
      </c>
      <c r="E37" s="51">
        <v>1917</v>
      </c>
      <c r="F37" s="51">
        <v>1917</v>
      </c>
      <c r="G37" s="51" t="s">
        <v>34</v>
      </c>
      <c r="I37">
        <f t="shared" si="0"/>
        <v>1917</v>
      </c>
      <c r="J37">
        <f t="shared" si="1"/>
        <v>1917</v>
      </c>
    </row>
    <row r="38" spans="3:10" x14ac:dyDescent="0.25">
      <c r="C38" s="48">
        <v>35</v>
      </c>
      <c r="D38" s="51">
        <v>7</v>
      </c>
      <c r="E38" s="51">
        <v>846</v>
      </c>
      <c r="F38" s="51">
        <v>846</v>
      </c>
      <c r="G38" s="51" t="s">
        <v>394</v>
      </c>
      <c r="I38">
        <f t="shared" si="0"/>
        <v>846</v>
      </c>
      <c r="J38">
        <f t="shared" si="1"/>
        <v>846</v>
      </c>
    </row>
    <row r="39" spans="3:10" x14ac:dyDescent="0.25">
      <c r="C39" s="48">
        <v>36</v>
      </c>
      <c r="D39" s="51">
        <v>15</v>
      </c>
      <c r="E39" s="51">
        <v>882</v>
      </c>
      <c r="F39" s="51">
        <v>882</v>
      </c>
      <c r="G39" s="51" t="s">
        <v>35</v>
      </c>
      <c r="I39">
        <f t="shared" si="0"/>
        <v>882</v>
      </c>
      <c r="J39">
        <f t="shared" si="1"/>
        <v>882</v>
      </c>
    </row>
    <row r="40" spans="3:10" x14ac:dyDescent="0.25">
      <c r="C40" s="48">
        <v>37</v>
      </c>
      <c r="D40" s="51">
        <v>7</v>
      </c>
      <c r="E40" s="51">
        <v>916</v>
      </c>
      <c r="F40" s="51">
        <v>916</v>
      </c>
      <c r="G40" s="51" t="s">
        <v>36</v>
      </c>
      <c r="I40">
        <f t="shared" si="0"/>
        <v>916</v>
      </c>
      <c r="J40">
        <f t="shared" si="1"/>
        <v>916</v>
      </c>
    </row>
    <row r="41" spans="3:10" x14ac:dyDescent="0.25">
      <c r="C41" s="48">
        <v>38</v>
      </c>
      <c r="D41" s="51">
        <v>9</v>
      </c>
      <c r="E41" s="51">
        <v>918</v>
      </c>
      <c r="F41" s="51">
        <v>918</v>
      </c>
      <c r="G41" s="51" t="s">
        <v>38</v>
      </c>
      <c r="I41">
        <f t="shared" si="0"/>
        <v>918</v>
      </c>
      <c r="J41">
        <f t="shared" si="1"/>
        <v>918</v>
      </c>
    </row>
    <row r="42" spans="3:10" x14ac:dyDescent="0.25">
      <c r="C42" s="48">
        <v>39</v>
      </c>
      <c r="D42" s="51">
        <v>13</v>
      </c>
      <c r="E42" s="51">
        <v>914</v>
      </c>
      <c r="F42" s="51">
        <v>914</v>
      </c>
      <c r="G42" s="51" t="s">
        <v>37</v>
      </c>
      <c r="I42">
        <f t="shared" si="0"/>
        <v>914</v>
      </c>
      <c r="J42">
        <f t="shared" si="1"/>
        <v>914</v>
      </c>
    </row>
    <row r="43" spans="3:10" x14ac:dyDescent="0.25">
      <c r="C43" s="48">
        <v>40</v>
      </c>
      <c r="D43" s="51">
        <v>9</v>
      </c>
      <c r="E43" s="51">
        <v>936</v>
      </c>
      <c r="F43" s="51">
        <v>936</v>
      </c>
      <c r="G43" s="51" t="s">
        <v>39</v>
      </c>
      <c r="I43">
        <f t="shared" si="0"/>
        <v>936</v>
      </c>
      <c r="J43">
        <f t="shared" si="1"/>
        <v>936</v>
      </c>
    </row>
    <row r="44" spans="3:10" x14ac:dyDescent="0.25">
      <c r="C44" s="48">
        <v>41</v>
      </c>
      <c r="D44" s="51">
        <v>15</v>
      </c>
      <c r="E44" s="51">
        <v>977</v>
      </c>
      <c r="F44" s="51">
        <v>977</v>
      </c>
      <c r="G44" s="51" t="s">
        <v>40</v>
      </c>
      <c r="I44">
        <f t="shared" si="0"/>
        <v>977</v>
      </c>
      <c r="J44">
        <f t="shared" si="1"/>
        <v>977</v>
      </c>
    </row>
    <row r="45" spans="3:10" x14ac:dyDescent="0.25">
      <c r="C45" s="48">
        <v>42</v>
      </c>
      <c r="D45" s="51">
        <v>11</v>
      </c>
      <c r="E45" s="51">
        <v>981</v>
      </c>
      <c r="F45" s="51">
        <v>981</v>
      </c>
      <c r="G45" s="51" t="s">
        <v>41</v>
      </c>
      <c r="I45">
        <f t="shared" si="0"/>
        <v>981</v>
      </c>
      <c r="J45">
        <f t="shared" si="1"/>
        <v>981</v>
      </c>
    </row>
    <row r="46" spans="3:10" x14ac:dyDescent="0.25">
      <c r="C46" s="48">
        <v>43</v>
      </c>
      <c r="D46" s="51">
        <v>11</v>
      </c>
      <c r="E46" s="51">
        <v>999</v>
      </c>
      <c r="F46" s="51">
        <v>999</v>
      </c>
      <c r="G46" s="51" t="s">
        <v>42</v>
      </c>
      <c r="I46">
        <f t="shared" si="0"/>
        <v>999</v>
      </c>
      <c r="J46">
        <f t="shared" si="1"/>
        <v>999</v>
      </c>
    </row>
    <row r="47" spans="3:10" x14ac:dyDescent="0.25">
      <c r="C47" s="48">
        <v>44</v>
      </c>
      <c r="D47" s="51">
        <v>7</v>
      </c>
      <c r="E47" s="51">
        <v>1044</v>
      </c>
      <c r="F47" s="51">
        <v>1044</v>
      </c>
      <c r="G47" s="51" t="s">
        <v>43</v>
      </c>
      <c r="I47">
        <f t="shared" si="0"/>
        <v>1044</v>
      </c>
      <c r="J47">
        <f t="shared" si="1"/>
        <v>1044</v>
      </c>
    </row>
    <row r="48" spans="3:10" x14ac:dyDescent="0.25">
      <c r="C48" s="48">
        <v>45</v>
      </c>
      <c r="D48" s="51">
        <v>10</v>
      </c>
      <c r="E48" s="51">
        <v>1053</v>
      </c>
      <c r="F48" s="51">
        <v>1053</v>
      </c>
      <c r="G48" s="51" t="s">
        <v>44</v>
      </c>
      <c r="I48">
        <f t="shared" si="0"/>
        <v>1053</v>
      </c>
      <c r="J48">
        <f t="shared" si="1"/>
        <v>1053</v>
      </c>
    </row>
    <row r="49" spans="3:10" x14ac:dyDescent="0.25">
      <c r="C49" s="48">
        <v>46</v>
      </c>
      <c r="D49" s="51">
        <v>10</v>
      </c>
      <c r="E49" s="51">
        <v>1062</v>
      </c>
      <c r="F49" s="51">
        <v>1062</v>
      </c>
      <c r="G49" s="51" t="s">
        <v>45</v>
      </c>
      <c r="I49">
        <f t="shared" si="0"/>
        <v>1062</v>
      </c>
      <c r="J49">
        <f t="shared" si="1"/>
        <v>1062</v>
      </c>
    </row>
    <row r="50" spans="3:10" x14ac:dyDescent="0.25">
      <c r="C50" s="48">
        <v>47</v>
      </c>
      <c r="D50" s="51">
        <v>15</v>
      </c>
      <c r="E50" s="51">
        <v>1071</v>
      </c>
      <c r="F50" s="51">
        <v>1071</v>
      </c>
      <c r="G50" s="51" t="s">
        <v>46</v>
      </c>
      <c r="I50">
        <f t="shared" si="0"/>
        <v>1071</v>
      </c>
      <c r="J50">
        <f t="shared" si="1"/>
        <v>1071</v>
      </c>
    </row>
    <row r="51" spans="3:10" x14ac:dyDescent="0.25">
      <c r="C51" s="48">
        <v>48</v>
      </c>
      <c r="D51" s="51">
        <v>10</v>
      </c>
      <c r="E51" s="51">
        <v>1089</v>
      </c>
      <c r="F51" s="51">
        <v>1089</v>
      </c>
      <c r="G51" s="51" t="s">
        <v>47</v>
      </c>
      <c r="I51">
        <f t="shared" si="0"/>
        <v>1089</v>
      </c>
      <c r="J51">
        <f t="shared" si="1"/>
        <v>1089</v>
      </c>
    </row>
    <row r="52" spans="3:10" x14ac:dyDescent="0.25">
      <c r="C52" s="48">
        <v>49</v>
      </c>
      <c r="D52" s="51">
        <v>1</v>
      </c>
      <c r="E52" s="51">
        <v>1080</v>
      </c>
      <c r="F52" s="51">
        <v>1080</v>
      </c>
      <c r="G52" s="51" t="s">
        <v>341</v>
      </c>
      <c r="I52">
        <f t="shared" si="0"/>
        <v>1080</v>
      </c>
      <c r="J52">
        <f t="shared" si="1"/>
        <v>1080</v>
      </c>
    </row>
    <row r="53" spans="3:10" x14ac:dyDescent="0.25">
      <c r="C53" s="48">
        <v>50</v>
      </c>
      <c r="D53" s="51">
        <v>9</v>
      </c>
      <c r="E53" s="51">
        <v>1082</v>
      </c>
      <c r="F53" s="51">
        <v>1082</v>
      </c>
      <c r="G53" s="51" t="s">
        <v>342</v>
      </c>
      <c r="I53">
        <f t="shared" si="0"/>
        <v>1082</v>
      </c>
      <c r="J53">
        <f t="shared" si="1"/>
        <v>1082</v>
      </c>
    </row>
    <row r="54" spans="3:10" x14ac:dyDescent="0.25">
      <c r="C54" s="48">
        <v>51</v>
      </c>
      <c r="D54" s="51">
        <v>13</v>
      </c>
      <c r="E54" s="51">
        <v>1093</v>
      </c>
      <c r="F54" s="51">
        <v>1093</v>
      </c>
      <c r="G54" s="51" t="s">
        <v>48</v>
      </c>
      <c r="I54">
        <f t="shared" si="0"/>
        <v>1093</v>
      </c>
      <c r="J54">
        <f t="shared" si="1"/>
        <v>1093</v>
      </c>
    </row>
    <row r="55" spans="3:10" x14ac:dyDescent="0.25">
      <c r="C55" s="48">
        <v>52</v>
      </c>
      <c r="D55" s="51">
        <v>15</v>
      </c>
      <c r="E55" s="51">
        <v>1079</v>
      </c>
      <c r="F55" s="51">
        <v>1079</v>
      </c>
      <c r="G55" s="51" t="s">
        <v>49</v>
      </c>
      <c r="I55">
        <f t="shared" si="0"/>
        <v>1079</v>
      </c>
      <c r="J55">
        <f t="shared" si="1"/>
        <v>1079</v>
      </c>
    </row>
    <row r="56" spans="3:10" x14ac:dyDescent="0.25">
      <c r="C56" s="48">
        <v>53</v>
      </c>
      <c r="D56" s="51">
        <v>12</v>
      </c>
      <c r="E56" s="51">
        <v>1095</v>
      </c>
      <c r="F56" s="51">
        <v>1095</v>
      </c>
      <c r="G56" s="51" t="s">
        <v>50</v>
      </c>
      <c r="I56">
        <f t="shared" si="0"/>
        <v>1095</v>
      </c>
      <c r="J56">
        <f t="shared" si="1"/>
        <v>1095</v>
      </c>
    </row>
    <row r="57" spans="3:10" x14ac:dyDescent="0.25">
      <c r="C57" s="48">
        <v>54</v>
      </c>
      <c r="D57" s="51">
        <v>7</v>
      </c>
      <c r="E57" s="51">
        <v>4772</v>
      </c>
      <c r="F57" s="51">
        <v>4772</v>
      </c>
      <c r="G57" s="51" t="s">
        <v>51</v>
      </c>
      <c r="I57">
        <f t="shared" si="0"/>
        <v>4772</v>
      </c>
      <c r="J57">
        <f t="shared" si="1"/>
        <v>4772</v>
      </c>
    </row>
    <row r="58" spans="3:10" x14ac:dyDescent="0.25">
      <c r="C58" s="48">
        <v>55</v>
      </c>
      <c r="D58" s="51">
        <v>15</v>
      </c>
      <c r="E58" s="51">
        <v>1107</v>
      </c>
      <c r="F58" s="51">
        <v>1107</v>
      </c>
      <c r="G58" s="51" t="s">
        <v>52</v>
      </c>
      <c r="I58">
        <f t="shared" si="0"/>
        <v>1107</v>
      </c>
      <c r="J58">
        <f t="shared" si="1"/>
        <v>1107</v>
      </c>
    </row>
    <row r="59" spans="3:10" x14ac:dyDescent="0.25">
      <c r="C59" s="48">
        <v>56</v>
      </c>
      <c r="D59" s="51">
        <v>7</v>
      </c>
      <c r="E59" s="51">
        <v>1116</v>
      </c>
      <c r="F59" s="51">
        <v>1116</v>
      </c>
      <c r="G59" s="51" t="s">
        <v>53</v>
      </c>
      <c r="I59">
        <f t="shared" si="0"/>
        <v>1116</v>
      </c>
      <c r="J59">
        <f t="shared" si="1"/>
        <v>1116</v>
      </c>
    </row>
    <row r="60" spans="3:10" x14ac:dyDescent="0.25">
      <c r="C60" s="48">
        <v>57</v>
      </c>
      <c r="D60" s="51">
        <v>12</v>
      </c>
      <c r="E60" s="51">
        <v>1134</v>
      </c>
      <c r="F60" s="51">
        <v>1134</v>
      </c>
      <c r="G60" s="51" t="s">
        <v>54</v>
      </c>
      <c r="I60">
        <f t="shared" si="0"/>
        <v>1134</v>
      </c>
      <c r="J60">
        <f t="shared" si="1"/>
        <v>1134</v>
      </c>
    </row>
    <row r="61" spans="3:10" x14ac:dyDescent="0.25">
      <c r="C61" s="48">
        <v>58</v>
      </c>
      <c r="D61" s="51">
        <v>12</v>
      </c>
      <c r="E61" s="51">
        <v>1152</v>
      </c>
      <c r="F61" s="51">
        <v>1152</v>
      </c>
      <c r="G61" s="51" t="s">
        <v>55</v>
      </c>
      <c r="I61">
        <f t="shared" si="0"/>
        <v>1152</v>
      </c>
      <c r="J61">
        <f t="shared" si="1"/>
        <v>1152</v>
      </c>
    </row>
    <row r="62" spans="3:10" x14ac:dyDescent="0.25">
      <c r="C62" s="48">
        <v>59</v>
      </c>
      <c r="D62" s="51">
        <v>13</v>
      </c>
      <c r="E62" s="51">
        <v>1197</v>
      </c>
      <c r="F62" s="51">
        <v>1197</v>
      </c>
      <c r="G62" s="51" t="s">
        <v>56</v>
      </c>
      <c r="I62">
        <f t="shared" si="0"/>
        <v>1197</v>
      </c>
      <c r="J62">
        <f t="shared" si="1"/>
        <v>1197</v>
      </c>
    </row>
    <row r="63" spans="3:10" x14ac:dyDescent="0.25">
      <c r="C63" s="48">
        <v>60</v>
      </c>
      <c r="D63" s="51">
        <v>5</v>
      </c>
      <c r="E63" s="51">
        <v>1206</v>
      </c>
      <c r="F63" s="51">
        <v>1206</v>
      </c>
      <c r="G63" s="51" t="s">
        <v>57</v>
      </c>
      <c r="I63">
        <f t="shared" si="0"/>
        <v>1206</v>
      </c>
      <c r="J63">
        <f t="shared" si="1"/>
        <v>1206</v>
      </c>
    </row>
    <row r="64" spans="3:10" x14ac:dyDescent="0.25">
      <c r="C64" s="48">
        <v>61</v>
      </c>
      <c r="D64" s="51">
        <v>13</v>
      </c>
      <c r="E64" s="51">
        <v>1211</v>
      </c>
      <c r="F64" s="51">
        <v>1211</v>
      </c>
      <c r="G64" s="51" t="s">
        <v>58</v>
      </c>
      <c r="I64">
        <f t="shared" si="0"/>
        <v>1211</v>
      </c>
      <c r="J64">
        <f t="shared" si="1"/>
        <v>1211</v>
      </c>
    </row>
    <row r="65" spans="3:10" x14ac:dyDescent="0.25">
      <c r="C65" s="48">
        <v>62</v>
      </c>
      <c r="D65" s="51">
        <v>7</v>
      </c>
      <c r="E65" s="51">
        <v>1215</v>
      </c>
      <c r="F65" s="51">
        <v>1215</v>
      </c>
      <c r="G65" s="51" t="s">
        <v>59</v>
      </c>
      <c r="I65">
        <f t="shared" si="0"/>
        <v>1215</v>
      </c>
      <c r="J65">
        <f t="shared" si="1"/>
        <v>1215</v>
      </c>
    </row>
    <row r="66" spans="3:10" x14ac:dyDescent="0.25">
      <c r="C66" s="48">
        <v>63</v>
      </c>
      <c r="D66" s="51">
        <v>5</v>
      </c>
      <c r="E66" s="51">
        <v>1218</v>
      </c>
      <c r="F66" s="51">
        <v>1218</v>
      </c>
      <c r="G66" s="51" t="s">
        <v>60</v>
      </c>
      <c r="I66">
        <f t="shared" si="0"/>
        <v>1218</v>
      </c>
      <c r="J66">
        <f t="shared" si="1"/>
        <v>1218</v>
      </c>
    </row>
    <row r="67" spans="3:10" x14ac:dyDescent="0.25">
      <c r="C67" s="48">
        <v>64</v>
      </c>
      <c r="D67" s="51">
        <v>1</v>
      </c>
      <c r="E67" s="51">
        <v>2763</v>
      </c>
      <c r="F67" s="51">
        <v>2763</v>
      </c>
      <c r="G67" s="51" t="s">
        <v>61</v>
      </c>
      <c r="I67">
        <f t="shared" si="0"/>
        <v>2763</v>
      </c>
      <c r="J67">
        <f t="shared" si="1"/>
        <v>2763</v>
      </c>
    </row>
    <row r="68" spans="3:10" x14ac:dyDescent="0.25">
      <c r="C68" s="48">
        <v>65</v>
      </c>
      <c r="D68" s="51">
        <v>10</v>
      </c>
      <c r="E68" s="51">
        <v>1221</v>
      </c>
      <c r="F68" s="51">
        <v>1221</v>
      </c>
      <c r="G68" s="51" t="s">
        <v>343</v>
      </c>
      <c r="I68">
        <f t="shared" si="0"/>
        <v>1221</v>
      </c>
      <c r="J68">
        <f t="shared" si="1"/>
        <v>1221</v>
      </c>
    </row>
    <row r="69" spans="3:10" x14ac:dyDescent="0.25">
      <c r="C69" s="48">
        <v>66</v>
      </c>
      <c r="D69" s="51">
        <v>7</v>
      </c>
      <c r="E69" s="51">
        <v>1233</v>
      </c>
      <c r="F69" s="51">
        <v>1233</v>
      </c>
      <c r="G69" s="51" t="s">
        <v>62</v>
      </c>
      <c r="I69">
        <f t="shared" ref="I69:I132" si="2">E69</f>
        <v>1233</v>
      </c>
      <c r="J69">
        <f t="shared" ref="J69:J132" si="3">F69</f>
        <v>1233</v>
      </c>
    </row>
    <row r="70" spans="3:10" x14ac:dyDescent="0.25">
      <c r="C70" s="48">
        <v>67</v>
      </c>
      <c r="D70" s="51">
        <v>9</v>
      </c>
      <c r="E70" s="51">
        <v>1278</v>
      </c>
      <c r="F70" s="51">
        <v>1278</v>
      </c>
      <c r="G70" s="51" t="s">
        <v>63</v>
      </c>
      <c r="I70">
        <f t="shared" si="2"/>
        <v>1278</v>
      </c>
      <c r="J70">
        <f t="shared" si="3"/>
        <v>1278</v>
      </c>
    </row>
    <row r="71" spans="3:10" x14ac:dyDescent="0.25">
      <c r="C71" s="48">
        <v>68</v>
      </c>
      <c r="D71" s="51">
        <v>11</v>
      </c>
      <c r="E71" s="51">
        <v>1332</v>
      </c>
      <c r="F71" s="51">
        <v>1332</v>
      </c>
      <c r="G71" s="51" t="s">
        <v>64</v>
      </c>
      <c r="I71">
        <f t="shared" si="2"/>
        <v>1332</v>
      </c>
      <c r="J71">
        <f t="shared" si="3"/>
        <v>1332</v>
      </c>
    </row>
    <row r="72" spans="3:10" x14ac:dyDescent="0.25">
      <c r="C72" s="48">
        <v>69</v>
      </c>
      <c r="D72" s="51">
        <v>10</v>
      </c>
      <c r="E72" s="51">
        <v>1337</v>
      </c>
      <c r="F72" s="51">
        <v>1337</v>
      </c>
      <c r="G72" s="51" t="s">
        <v>344</v>
      </c>
      <c r="I72">
        <f t="shared" si="2"/>
        <v>1337</v>
      </c>
      <c r="J72">
        <f t="shared" si="3"/>
        <v>1337</v>
      </c>
    </row>
    <row r="73" spans="3:10" x14ac:dyDescent="0.25">
      <c r="C73" s="48">
        <v>70</v>
      </c>
      <c r="D73" s="51">
        <v>11</v>
      </c>
      <c r="E73" s="51">
        <v>1350</v>
      </c>
      <c r="F73" s="51">
        <v>1350</v>
      </c>
      <c r="G73" s="51" t="s">
        <v>65</v>
      </c>
      <c r="I73">
        <f t="shared" si="2"/>
        <v>1350</v>
      </c>
      <c r="J73">
        <f t="shared" si="3"/>
        <v>1350</v>
      </c>
    </row>
    <row r="74" spans="3:10" x14ac:dyDescent="0.25">
      <c r="C74" s="48">
        <v>71</v>
      </c>
      <c r="D74" s="51">
        <v>11</v>
      </c>
      <c r="E74" s="51">
        <v>1359</v>
      </c>
      <c r="F74" s="51">
        <v>1359</v>
      </c>
      <c r="G74" s="51" t="s">
        <v>345</v>
      </c>
      <c r="I74">
        <f t="shared" si="2"/>
        <v>1359</v>
      </c>
      <c r="J74">
        <f t="shared" si="3"/>
        <v>1359</v>
      </c>
    </row>
    <row r="75" spans="3:10" x14ac:dyDescent="0.25">
      <c r="C75" s="48">
        <v>72</v>
      </c>
      <c r="D75" s="51">
        <v>9</v>
      </c>
      <c r="E75" s="51">
        <v>1368</v>
      </c>
      <c r="F75" s="51">
        <v>1368</v>
      </c>
      <c r="G75" s="51" t="s">
        <v>66</v>
      </c>
      <c r="I75">
        <f t="shared" si="2"/>
        <v>1368</v>
      </c>
      <c r="J75">
        <f t="shared" si="3"/>
        <v>1368</v>
      </c>
    </row>
    <row r="76" spans="3:10" x14ac:dyDescent="0.25">
      <c r="C76" s="48">
        <v>73</v>
      </c>
      <c r="D76" s="51">
        <v>11</v>
      </c>
      <c r="E76" s="51">
        <v>1413</v>
      </c>
      <c r="F76" s="51">
        <v>1413</v>
      </c>
      <c r="G76" s="51" t="s">
        <v>67</v>
      </c>
      <c r="I76">
        <f t="shared" si="2"/>
        <v>1413</v>
      </c>
      <c r="J76">
        <f t="shared" si="3"/>
        <v>1413</v>
      </c>
    </row>
    <row r="77" spans="3:10" x14ac:dyDescent="0.25">
      <c r="C77" s="48">
        <v>74</v>
      </c>
      <c r="D77" s="51">
        <v>13</v>
      </c>
      <c r="E77" s="51">
        <v>1431</v>
      </c>
      <c r="F77" s="51">
        <v>1431</v>
      </c>
      <c r="G77" s="51" t="s">
        <v>68</v>
      </c>
      <c r="I77">
        <f t="shared" si="2"/>
        <v>1431</v>
      </c>
      <c r="J77">
        <f t="shared" si="3"/>
        <v>1431</v>
      </c>
    </row>
    <row r="78" spans="3:10" x14ac:dyDescent="0.25">
      <c r="C78" s="48">
        <v>75</v>
      </c>
      <c r="D78" s="51">
        <v>13</v>
      </c>
      <c r="E78" s="51">
        <v>1476</v>
      </c>
      <c r="F78" s="51">
        <v>1476</v>
      </c>
      <c r="G78" s="51" t="s">
        <v>69</v>
      </c>
      <c r="I78">
        <f t="shared" si="2"/>
        <v>1476</v>
      </c>
      <c r="J78">
        <f t="shared" si="3"/>
        <v>1476</v>
      </c>
    </row>
    <row r="79" spans="3:10" x14ac:dyDescent="0.25">
      <c r="C79" s="48">
        <v>76</v>
      </c>
      <c r="D79" s="51">
        <v>13</v>
      </c>
      <c r="E79" s="51">
        <v>1503</v>
      </c>
      <c r="F79" s="51">
        <v>1503</v>
      </c>
      <c r="G79" s="51" t="s">
        <v>70</v>
      </c>
      <c r="I79">
        <f t="shared" si="2"/>
        <v>1503</v>
      </c>
      <c r="J79">
        <f t="shared" si="3"/>
        <v>1503</v>
      </c>
    </row>
    <row r="80" spans="3:10" x14ac:dyDescent="0.25">
      <c r="C80" s="48">
        <v>77</v>
      </c>
      <c r="D80" s="51">
        <v>11</v>
      </c>
      <c r="E80" s="51">
        <v>1576</v>
      </c>
      <c r="F80" s="51">
        <v>1576</v>
      </c>
      <c r="G80" s="51" t="s">
        <v>71</v>
      </c>
      <c r="I80">
        <f t="shared" si="2"/>
        <v>1576</v>
      </c>
      <c r="J80">
        <f t="shared" si="3"/>
        <v>1576</v>
      </c>
    </row>
    <row r="81" spans="3:10" x14ac:dyDescent="0.25">
      <c r="C81" s="48">
        <v>78</v>
      </c>
      <c r="D81" s="51">
        <v>15</v>
      </c>
      <c r="E81" s="51">
        <v>1602</v>
      </c>
      <c r="F81" s="51">
        <v>1602</v>
      </c>
      <c r="G81" s="51" t="s">
        <v>72</v>
      </c>
      <c r="I81">
        <f t="shared" si="2"/>
        <v>1602</v>
      </c>
      <c r="J81">
        <f t="shared" si="3"/>
        <v>1602</v>
      </c>
    </row>
    <row r="82" spans="3:10" x14ac:dyDescent="0.25">
      <c r="C82" s="48">
        <v>79</v>
      </c>
      <c r="D82" s="51">
        <v>9</v>
      </c>
      <c r="E82" s="51">
        <v>1611</v>
      </c>
      <c r="F82" s="51">
        <v>1611</v>
      </c>
      <c r="G82" s="51" t="s">
        <v>73</v>
      </c>
      <c r="I82">
        <f t="shared" si="2"/>
        <v>1611</v>
      </c>
      <c r="J82">
        <f t="shared" si="3"/>
        <v>1611</v>
      </c>
    </row>
    <row r="83" spans="3:10" x14ac:dyDescent="0.25">
      <c r="C83" s="48">
        <v>80</v>
      </c>
      <c r="D83" s="51">
        <v>15</v>
      </c>
      <c r="E83" s="51">
        <v>1619</v>
      </c>
      <c r="F83" s="51">
        <v>1619</v>
      </c>
      <c r="G83" s="51" t="s">
        <v>74</v>
      </c>
      <c r="I83">
        <f t="shared" si="2"/>
        <v>1619</v>
      </c>
      <c r="J83">
        <f t="shared" si="3"/>
        <v>1619</v>
      </c>
    </row>
    <row r="84" spans="3:10" x14ac:dyDescent="0.25">
      <c r="C84" s="48">
        <v>81</v>
      </c>
      <c r="D84" s="51">
        <v>1</v>
      </c>
      <c r="E84" s="51">
        <v>1638</v>
      </c>
      <c r="F84" s="51">
        <v>1638</v>
      </c>
      <c r="G84" s="51" t="s">
        <v>346</v>
      </c>
      <c r="I84">
        <f t="shared" si="2"/>
        <v>1638</v>
      </c>
      <c r="J84">
        <f t="shared" si="3"/>
        <v>1638</v>
      </c>
    </row>
    <row r="85" spans="3:10" x14ac:dyDescent="0.25">
      <c r="C85" s="48">
        <v>82</v>
      </c>
      <c r="D85" s="51">
        <v>9</v>
      </c>
      <c r="E85" s="51">
        <v>1675</v>
      </c>
      <c r="F85" s="51">
        <v>1675</v>
      </c>
      <c r="G85" s="51" t="s">
        <v>75</v>
      </c>
      <c r="I85">
        <f t="shared" si="2"/>
        <v>1675</v>
      </c>
      <c r="J85">
        <f t="shared" si="3"/>
        <v>1675</v>
      </c>
    </row>
    <row r="86" spans="3:10" x14ac:dyDescent="0.25">
      <c r="C86" s="48">
        <v>83</v>
      </c>
      <c r="D86" s="51">
        <v>12</v>
      </c>
      <c r="E86" s="51">
        <v>1701</v>
      </c>
      <c r="F86" s="51">
        <v>1701</v>
      </c>
      <c r="G86" s="51" t="s">
        <v>76</v>
      </c>
      <c r="I86">
        <f t="shared" si="2"/>
        <v>1701</v>
      </c>
      <c r="J86">
        <f t="shared" si="3"/>
        <v>1701</v>
      </c>
    </row>
    <row r="87" spans="3:10" x14ac:dyDescent="0.25">
      <c r="C87" s="48">
        <v>84</v>
      </c>
      <c r="D87" s="51">
        <v>7</v>
      </c>
      <c r="E87" s="51">
        <v>1719</v>
      </c>
      <c r="F87" s="51">
        <v>1719</v>
      </c>
      <c r="G87" s="51" t="s">
        <v>77</v>
      </c>
      <c r="I87">
        <f t="shared" si="2"/>
        <v>1719</v>
      </c>
      <c r="J87">
        <f t="shared" si="3"/>
        <v>1719</v>
      </c>
    </row>
    <row r="88" spans="3:10" x14ac:dyDescent="0.25">
      <c r="C88" s="48">
        <v>85</v>
      </c>
      <c r="D88" s="51">
        <v>11</v>
      </c>
      <c r="E88" s="51">
        <v>1737</v>
      </c>
      <c r="F88" s="51">
        <v>1737</v>
      </c>
      <c r="G88" s="51" t="s">
        <v>347</v>
      </c>
      <c r="I88">
        <f t="shared" si="2"/>
        <v>1737</v>
      </c>
      <c r="J88">
        <f t="shared" si="3"/>
        <v>1737</v>
      </c>
    </row>
    <row r="89" spans="3:10" x14ac:dyDescent="0.25">
      <c r="C89" s="48">
        <v>86</v>
      </c>
      <c r="D89" s="51">
        <v>13</v>
      </c>
      <c r="E89" s="51">
        <v>1782</v>
      </c>
      <c r="F89" s="51">
        <v>1782</v>
      </c>
      <c r="G89" s="51" t="s">
        <v>78</v>
      </c>
      <c r="I89">
        <f t="shared" si="2"/>
        <v>1782</v>
      </c>
      <c r="J89">
        <f t="shared" si="3"/>
        <v>1782</v>
      </c>
    </row>
    <row r="90" spans="3:10" x14ac:dyDescent="0.25">
      <c r="C90" s="48">
        <v>87</v>
      </c>
      <c r="D90" s="51">
        <v>7</v>
      </c>
      <c r="E90" s="51">
        <v>1791</v>
      </c>
      <c r="F90" s="51">
        <v>1791</v>
      </c>
      <c r="G90" s="51" t="s">
        <v>79</v>
      </c>
      <c r="I90">
        <f t="shared" si="2"/>
        <v>1791</v>
      </c>
      <c r="J90">
        <f t="shared" si="3"/>
        <v>1791</v>
      </c>
    </row>
    <row r="91" spans="3:10" x14ac:dyDescent="0.25">
      <c r="C91" s="48">
        <v>88</v>
      </c>
      <c r="D91" s="51">
        <v>1</v>
      </c>
      <c r="E91" s="51">
        <v>1863</v>
      </c>
      <c r="F91" s="51">
        <v>1863</v>
      </c>
      <c r="G91" s="51" t="s">
        <v>80</v>
      </c>
      <c r="I91">
        <f t="shared" si="2"/>
        <v>1863</v>
      </c>
      <c r="J91">
        <f t="shared" si="3"/>
        <v>1863</v>
      </c>
    </row>
    <row r="92" spans="3:10" x14ac:dyDescent="0.25">
      <c r="C92" s="48">
        <v>89</v>
      </c>
      <c r="D92" s="51">
        <v>7</v>
      </c>
      <c r="E92" s="51">
        <v>1908</v>
      </c>
      <c r="F92" s="51">
        <v>1908</v>
      </c>
      <c r="G92" s="51" t="s">
        <v>81</v>
      </c>
      <c r="I92">
        <f t="shared" si="2"/>
        <v>1908</v>
      </c>
      <c r="J92">
        <f t="shared" si="3"/>
        <v>1908</v>
      </c>
    </row>
    <row r="93" spans="3:10" x14ac:dyDescent="0.25">
      <c r="C93" s="48">
        <v>90</v>
      </c>
      <c r="D93" s="51">
        <v>9</v>
      </c>
      <c r="E93" s="51">
        <v>1926</v>
      </c>
      <c r="F93" s="51">
        <v>1926</v>
      </c>
      <c r="G93" s="51" t="s">
        <v>82</v>
      </c>
      <c r="I93">
        <f t="shared" si="2"/>
        <v>1926</v>
      </c>
      <c r="J93">
        <f t="shared" si="3"/>
        <v>1926</v>
      </c>
    </row>
    <row r="94" spans="3:10" x14ac:dyDescent="0.25">
      <c r="C94" s="48">
        <v>91</v>
      </c>
      <c r="D94" s="51">
        <v>5</v>
      </c>
      <c r="E94" s="51">
        <v>1944</v>
      </c>
      <c r="F94" s="51">
        <v>1944</v>
      </c>
      <c r="G94" s="51" t="s">
        <v>83</v>
      </c>
      <c r="I94">
        <f t="shared" si="2"/>
        <v>1944</v>
      </c>
      <c r="J94">
        <f t="shared" si="3"/>
        <v>1944</v>
      </c>
    </row>
    <row r="95" spans="3:10" x14ac:dyDescent="0.25">
      <c r="C95" s="48">
        <v>92</v>
      </c>
      <c r="D95" s="51">
        <v>11</v>
      </c>
      <c r="E95" s="51">
        <v>1953</v>
      </c>
      <c r="F95" s="51">
        <v>1953</v>
      </c>
      <c r="G95" s="51" t="s">
        <v>84</v>
      </c>
      <c r="I95">
        <f t="shared" si="2"/>
        <v>1953</v>
      </c>
      <c r="J95">
        <f t="shared" si="3"/>
        <v>1953</v>
      </c>
    </row>
    <row r="96" spans="3:10" x14ac:dyDescent="0.25">
      <c r="C96" s="48">
        <v>93</v>
      </c>
      <c r="D96" s="51">
        <v>7</v>
      </c>
      <c r="E96" s="51">
        <v>1963</v>
      </c>
      <c r="F96" s="51">
        <v>1963</v>
      </c>
      <c r="G96" s="51" t="s">
        <v>85</v>
      </c>
      <c r="I96">
        <f t="shared" si="2"/>
        <v>1963</v>
      </c>
      <c r="J96">
        <f t="shared" si="3"/>
        <v>1963</v>
      </c>
    </row>
    <row r="97" spans="3:10" x14ac:dyDescent="0.25">
      <c r="C97" s="48">
        <v>94</v>
      </c>
      <c r="D97" s="51">
        <v>7</v>
      </c>
      <c r="E97" s="51">
        <v>3582</v>
      </c>
      <c r="F97" s="51">
        <v>1968</v>
      </c>
      <c r="G97" s="51" t="s">
        <v>86</v>
      </c>
      <c r="I97">
        <f t="shared" si="2"/>
        <v>3582</v>
      </c>
      <c r="J97">
        <f t="shared" si="3"/>
        <v>1968</v>
      </c>
    </row>
    <row r="98" spans="3:10" x14ac:dyDescent="0.25">
      <c r="C98" s="48">
        <v>95</v>
      </c>
      <c r="D98" s="51">
        <v>13</v>
      </c>
      <c r="E98" s="51">
        <v>3978</v>
      </c>
      <c r="F98" s="51">
        <v>3978</v>
      </c>
      <c r="G98" s="51" t="s">
        <v>87</v>
      </c>
      <c r="I98">
        <f t="shared" si="2"/>
        <v>3978</v>
      </c>
      <c r="J98">
        <f t="shared" si="3"/>
        <v>3978</v>
      </c>
    </row>
    <row r="99" spans="3:10" x14ac:dyDescent="0.25">
      <c r="C99" s="48">
        <v>96</v>
      </c>
      <c r="D99" s="51">
        <v>5</v>
      </c>
      <c r="E99" s="51">
        <v>6741</v>
      </c>
      <c r="F99" s="51">
        <v>6741</v>
      </c>
      <c r="G99" s="51" t="s">
        <v>88</v>
      </c>
      <c r="I99">
        <f t="shared" si="2"/>
        <v>6741</v>
      </c>
      <c r="J99">
        <f t="shared" si="3"/>
        <v>6741</v>
      </c>
    </row>
    <row r="100" spans="3:10" x14ac:dyDescent="0.25">
      <c r="C100" s="48">
        <v>97</v>
      </c>
      <c r="D100" s="51">
        <v>13</v>
      </c>
      <c r="E100" s="51">
        <v>1970</v>
      </c>
      <c r="F100" s="51">
        <v>1970</v>
      </c>
      <c r="G100" s="51" t="s">
        <v>89</v>
      </c>
      <c r="I100">
        <f t="shared" si="2"/>
        <v>1970</v>
      </c>
      <c r="J100">
        <f t="shared" si="3"/>
        <v>1970</v>
      </c>
    </row>
    <row r="101" spans="3:10" x14ac:dyDescent="0.25">
      <c r="C101" s="48">
        <v>98</v>
      </c>
      <c r="D101" s="51">
        <v>1</v>
      </c>
      <c r="E101" s="51">
        <v>1972</v>
      </c>
      <c r="F101" s="51">
        <v>1972</v>
      </c>
      <c r="G101" s="51" t="s">
        <v>90</v>
      </c>
      <c r="I101">
        <f t="shared" si="2"/>
        <v>1972</v>
      </c>
      <c r="J101">
        <f t="shared" si="3"/>
        <v>1972</v>
      </c>
    </row>
    <row r="102" spans="3:10" x14ac:dyDescent="0.25">
      <c r="C102" s="48">
        <v>99</v>
      </c>
      <c r="D102" s="51">
        <v>9</v>
      </c>
      <c r="E102" s="51">
        <v>1965</v>
      </c>
      <c r="F102" s="51">
        <v>1965</v>
      </c>
      <c r="G102" s="51" t="s">
        <v>91</v>
      </c>
      <c r="I102">
        <f t="shared" si="2"/>
        <v>1965</v>
      </c>
      <c r="J102">
        <f t="shared" si="3"/>
        <v>1965</v>
      </c>
    </row>
    <row r="103" spans="3:10" x14ac:dyDescent="0.25">
      <c r="C103" s="48">
        <v>100</v>
      </c>
      <c r="D103" s="51">
        <v>15</v>
      </c>
      <c r="E103" s="51">
        <v>657</v>
      </c>
      <c r="F103" s="51">
        <v>657</v>
      </c>
      <c r="G103" s="51" t="s">
        <v>385</v>
      </c>
      <c r="I103">
        <f t="shared" si="2"/>
        <v>657</v>
      </c>
      <c r="J103">
        <f t="shared" si="3"/>
        <v>657</v>
      </c>
    </row>
    <row r="104" spans="3:10" x14ac:dyDescent="0.25">
      <c r="C104" s="48">
        <v>101</v>
      </c>
      <c r="D104" s="51">
        <v>1</v>
      </c>
      <c r="E104" s="51">
        <v>1989</v>
      </c>
      <c r="F104" s="51">
        <v>1989</v>
      </c>
      <c r="G104" s="51" t="s">
        <v>92</v>
      </c>
      <c r="I104">
        <f t="shared" si="2"/>
        <v>1989</v>
      </c>
      <c r="J104">
        <f t="shared" si="3"/>
        <v>1989</v>
      </c>
    </row>
    <row r="105" spans="3:10" x14ac:dyDescent="0.25">
      <c r="C105" s="48">
        <v>102</v>
      </c>
      <c r="D105" s="51">
        <v>7</v>
      </c>
      <c r="E105" s="51">
        <v>2007</v>
      </c>
      <c r="F105" s="51">
        <v>2007</v>
      </c>
      <c r="G105" s="51" t="s">
        <v>93</v>
      </c>
      <c r="I105">
        <f t="shared" si="2"/>
        <v>2007</v>
      </c>
      <c r="J105">
        <f t="shared" si="3"/>
        <v>2007</v>
      </c>
    </row>
    <row r="106" spans="3:10" x14ac:dyDescent="0.25">
      <c r="C106" s="48">
        <v>103</v>
      </c>
      <c r="D106" s="51">
        <v>5</v>
      </c>
      <c r="E106" s="51">
        <v>2088</v>
      </c>
      <c r="F106" s="51">
        <v>2088</v>
      </c>
      <c r="G106" s="51" t="s">
        <v>94</v>
      </c>
      <c r="I106">
        <f t="shared" si="2"/>
        <v>2088</v>
      </c>
      <c r="J106">
        <f t="shared" si="3"/>
        <v>2088</v>
      </c>
    </row>
    <row r="107" spans="3:10" x14ac:dyDescent="0.25">
      <c r="C107" s="48">
        <v>104</v>
      </c>
      <c r="D107" s="51">
        <v>10</v>
      </c>
      <c r="E107" s="51">
        <v>2097</v>
      </c>
      <c r="F107" s="51">
        <v>2097</v>
      </c>
      <c r="G107" s="51" t="s">
        <v>95</v>
      </c>
      <c r="I107">
        <f t="shared" si="2"/>
        <v>2097</v>
      </c>
      <c r="J107">
        <f t="shared" si="3"/>
        <v>2097</v>
      </c>
    </row>
    <row r="108" spans="3:10" x14ac:dyDescent="0.25">
      <c r="C108" s="48">
        <v>105</v>
      </c>
      <c r="D108" s="51">
        <v>13</v>
      </c>
      <c r="E108" s="51">
        <v>2113</v>
      </c>
      <c r="F108" s="51">
        <v>2113</v>
      </c>
      <c r="G108" s="51" t="s">
        <v>96</v>
      </c>
      <c r="I108">
        <f t="shared" si="2"/>
        <v>2113</v>
      </c>
      <c r="J108">
        <f t="shared" si="3"/>
        <v>2113</v>
      </c>
    </row>
    <row r="109" spans="3:10" x14ac:dyDescent="0.25">
      <c r="C109" s="48">
        <v>106</v>
      </c>
      <c r="D109" s="51">
        <v>5</v>
      </c>
      <c r="E109" s="51">
        <v>2124</v>
      </c>
      <c r="F109" s="51">
        <v>2124</v>
      </c>
      <c r="G109" s="51" t="s">
        <v>395</v>
      </c>
      <c r="I109">
        <f t="shared" si="2"/>
        <v>2124</v>
      </c>
      <c r="J109">
        <f t="shared" si="3"/>
        <v>2124</v>
      </c>
    </row>
    <row r="110" spans="3:10" x14ac:dyDescent="0.25">
      <c r="C110" s="48">
        <v>107</v>
      </c>
      <c r="D110" s="51">
        <v>11</v>
      </c>
      <c r="E110" s="51">
        <v>2151</v>
      </c>
      <c r="F110" s="51">
        <v>2151</v>
      </c>
      <c r="G110" s="51" t="s">
        <v>396</v>
      </c>
      <c r="I110">
        <f t="shared" si="2"/>
        <v>2151</v>
      </c>
      <c r="J110">
        <f t="shared" si="3"/>
        <v>2151</v>
      </c>
    </row>
    <row r="111" spans="3:10" x14ac:dyDescent="0.25">
      <c r="C111" s="48">
        <v>108</v>
      </c>
      <c r="D111" s="51">
        <v>15</v>
      </c>
      <c r="E111" s="51">
        <v>2169</v>
      </c>
      <c r="F111" s="51">
        <v>2169</v>
      </c>
      <c r="G111" s="51" t="s">
        <v>97</v>
      </c>
      <c r="I111">
        <f t="shared" si="2"/>
        <v>2169</v>
      </c>
      <c r="J111">
        <f t="shared" si="3"/>
        <v>2169</v>
      </c>
    </row>
    <row r="112" spans="3:10" x14ac:dyDescent="0.25">
      <c r="C112" s="48">
        <v>109</v>
      </c>
      <c r="D112" s="51">
        <v>7</v>
      </c>
      <c r="E112" s="51">
        <v>2295</v>
      </c>
      <c r="F112" s="51">
        <v>2295</v>
      </c>
      <c r="G112" s="51" t="s">
        <v>98</v>
      </c>
      <c r="I112">
        <f t="shared" si="2"/>
        <v>2295</v>
      </c>
      <c r="J112">
        <f t="shared" si="3"/>
        <v>2295</v>
      </c>
    </row>
    <row r="113" spans="3:10" x14ac:dyDescent="0.25">
      <c r="C113" s="48">
        <v>110</v>
      </c>
      <c r="D113" s="51">
        <v>5</v>
      </c>
      <c r="E113" s="51">
        <v>2313</v>
      </c>
      <c r="F113" s="51">
        <v>2313</v>
      </c>
      <c r="G113" s="51" t="s">
        <v>99</v>
      </c>
      <c r="I113">
        <f t="shared" si="2"/>
        <v>2313</v>
      </c>
      <c r="J113">
        <f t="shared" si="3"/>
        <v>2313</v>
      </c>
    </row>
    <row r="114" spans="3:10" x14ac:dyDescent="0.25">
      <c r="C114" s="48">
        <v>111</v>
      </c>
      <c r="D114" s="51">
        <v>15</v>
      </c>
      <c r="E114" s="51">
        <v>2322</v>
      </c>
      <c r="F114" s="51">
        <v>2322</v>
      </c>
      <c r="G114" s="51" t="s">
        <v>100</v>
      </c>
      <c r="I114">
        <f t="shared" si="2"/>
        <v>2322</v>
      </c>
      <c r="J114">
        <f t="shared" si="3"/>
        <v>2322</v>
      </c>
    </row>
    <row r="115" spans="3:10" x14ac:dyDescent="0.25">
      <c r="C115" s="48">
        <v>112</v>
      </c>
      <c r="D115" s="51">
        <v>13</v>
      </c>
      <c r="E115" s="51">
        <v>2369</v>
      </c>
      <c r="F115" s="51">
        <v>2369</v>
      </c>
      <c r="G115" s="51" t="s">
        <v>101</v>
      </c>
      <c r="I115">
        <f t="shared" si="2"/>
        <v>2369</v>
      </c>
      <c r="J115">
        <f t="shared" si="3"/>
        <v>2369</v>
      </c>
    </row>
    <row r="116" spans="3:10" x14ac:dyDescent="0.25">
      <c r="C116" s="48">
        <v>113</v>
      </c>
      <c r="D116" s="51">
        <v>12</v>
      </c>
      <c r="E116" s="51">
        <v>2376</v>
      </c>
      <c r="F116" s="51">
        <v>2376</v>
      </c>
      <c r="G116" s="51" t="s">
        <v>103</v>
      </c>
      <c r="I116">
        <f t="shared" si="2"/>
        <v>2376</v>
      </c>
      <c r="J116">
        <f t="shared" si="3"/>
        <v>2376</v>
      </c>
    </row>
    <row r="117" spans="3:10" x14ac:dyDescent="0.25">
      <c r="C117" s="48">
        <v>114</v>
      </c>
      <c r="D117" s="51">
        <v>7</v>
      </c>
      <c r="E117" s="51">
        <v>2403</v>
      </c>
      <c r="F117" s="51">
        <v>2403</v>
      </c>
      <c r="G117" s="51" t="s">
        <v>397</v>
      </c>
      <c r="I117">
        <f t="shared" si="2"/>
        <v>2403</v>
      </c>
      <c r="J117">
        <f t="shared" si="3"/>
        <v>2403</v>
      </c>
    </row>
    <row r="118" spans="3:10" x14ac:dyDescent="0.25">
      <c r="C118" s="48">
        <v>115</v>
      </c>
      <c r="D118" s="51">
        <v>12</v>
      </c>
      <c r="E118" s="51">
        <v>2457</v>
      </c>
      <c r="F118" s="51">
        <v>2457</v>
      </c>
      <c r="G118" s="51" t="s">
        <v>104</v>
      </c>
      <c r="I118">
        <f t="shared" si="2"/>
        <v>2457</v>
      </c>
      <c r="J118">
        <f t="shared" si="3"/>
        <v>2457</v>
      </c>
    </row>
    <row r="119" spans="3:10" x14ac:dyDescent="0.25">
      <c r="C119" s="48">
        <v>116</v>
      </c>
      <c r="D119" s="51">
        <v>11</v>
      </c>
      <c r="E119" s="51">
        <v>2466</v>
      </c>
      <c r="F119" s="51">
        <v>2466</v>
      </c>
      <c r="G119" s="51" t="s">
        <v>105</v>
      </c>
      <c r="I119">
        <f t="shared" si="2"/>
        <v>2466</v>
      </c>
      <c r="J119">
        <f t="shared" si="3"/>
        <v>2466</v>
      </c>
    </row>
    <row r="120" spans="3:10" x14ac:dyDescent="0.25">
      <c r="C120" s="48">
        <v>117</v>
      </c>
      <c r="D120" s="51">
        <v>5</v>
      </c>
      <c r="E120" s="51">
        <v>2493</v>
      </c>
      <c r="F120" s="51">
        <v>2493</v>
      </c>
      <c r="G120" s="51" t="s">
        <v>106</v>
      </c>
      <c r="I120">
        <f t="shared" si="2"/>
        <v>2493</v>
      </c>
      <c r="J120">
        <f t="shared" si="3"/>
        <v>2493</v>
      </c>
    </row>
    <row r="121" spans="3:10" x14ac:dyDescent="0.25">
      <c r="C121" s="48">
        <v>118</v>
      </c>
      <c r="D121" s="51">
        <v>7</v>
      </c>
      <c r="E121" s="51">
        <v>2502</v>
      </c>
      <c r="F121" s="51">
        <v>2502</v>
      </c>
      <c r="G121" s="51" t="s">
        <v>107</v>
      </c>
      <c r="I121">
        <f t="shared" si="2"/>
        <v>2502</v>
      </c>
      <c r="J121">
        <f t="shared" si="3"/>
        <v>2502</v>
      </c>
    </row>
    <row r="122" spans="3:10" x14ac:dyDescent="0.25">
      <c r="C122" s="48">
        <v>119</v>
      </c>
      <c r="D122" s="51">
        <v>13</v>
      </c>
      <c r="E122" s="51">
        <v>2511</v>
      </c>
      <c r="F122" s="51">
        <v>2511</v>
      </c>
      <c r="G122" s="51" t="s">
        <v>108</v>
      </c>
      <c r="I122">
        <f t="shared" si="2"/>
        <v>2511</v>
      </c>
      <c r="J122">
        <f t="shared" si="3"/>
        <v>2511</v>
      </c>
    </row>
    <row r="123" spans="3:10" x14ac:dyDescent="0.25">
      <c r="C123" s="48">
        <v>120</v>
      </c>
      <c r="D123" s="51">
        <v>11</v>
      </c>
      <c r="E123" s="51">
        <v>2520</v>
      </c>
      <c r="F123" s="51">
        <v>2520</v>
      </c>
      <c r="G123" s="51" t="s">
        <v>109</v>
      </c>
      <c r="I123">
        <f t="shared" si="2"/>
        <v>2520</v>
      </c>
      <c r="J123">
        <f t="shared" si="3"/>
        <v>2520</v>
      </c>
    </row>
    <row r="124" spans="3:10" x14ac:dyDescent="0.25">
      <c r="C124" s="48">
        <v>121</v>
      </c>
      <c r="D124" s="51">
        <v>7</v>
      </c>
      <c r="E124" s="51">
        <v>2682</v>
      </c>
      <c r="F124" s="51">
        <v>2682</v>
      </c>
      <c r="G124" s="51" t="s">
        <v>102</v>
      </c>
      <c r="I124">
        <f t="shared" si="2"/>
        <v>2682</v>
      </c>
      <c r="J124">
        <f t="shared" si="3"/>
        <v>2682</v>
      </c>
    </row>
    <row r="125" spans="3:10" x14ac:dyDescent="0.25">
      <c r="C125" s="48">
        <v>122</v>
      </c>
      <c r="D125" s="51">
        <v>5</v>
      </c>
      <c r="E125" s="51">
        <v>2556</v>
      </c>
      <c r="F125" s="51">
        <v>2556</v>
      </c>
      <c r="G125" s="51" t="s">
        <v>110</v>
      </c>
      <c r="I125">
        <f t="shared" si="2"/>
        <v>2556</v>
      </c>
      <c r="J125">
        <f t="shared" si="3"/>
        <v>2556</v>
      </c>
    </row>
    <row r="126" spans="3:10" x14ac:dyDescent="0.25">
      <c r="C126" s="48">
        <v>123</v>
      </c>
      <c r="D126" s="51">
        <v>5</v>
      </c>
      <c r="E126" s="51">
        <v>3195</v>
      </c>
      <c r="F126" s="51">
        <v>3195</v>
      </c>
      <c r="G126" s="51" t="s">
        <v>111</v>
      </c>
      <c r="I126">
        <f t="shared" si="2"/>
        <v>3195</v>
      </c>
      <c r="J126">
        <f t="shared" si="3"/>
        <v>3195</v>
      </c>
    </row>
    <row r="127" spans="3:10" x14ac:dyDescent="0.25">
      <c r="C127" s="48">
        <v>124</v>
      </c>
      <c r="D127" s="51">
        <v>7</v>
      </c>
      <c r="E127" s="51">
        <v>2709</v>
      </c>
      <c r="F127" s="51">
        <v>2709</v>
      </c>
      <c r="G127" s="51" t="s">
        <v>112</v>
      </c>
      <c r="I127">
        <f t="shared" si="2"/>
        <v>2709</v>
      </c>
      <c r="J127">
        <f t="shared" si="3"/>
        <v>2709</v>
      </c>
    </row>
    <row r="128" spans="3:10" x14ac:dyDescent="0.25">
      <c r="C128" s="48">
        <v>125</v>
      </c>
      <c r="D128" s="51">
        <v>13</v>
      </c>
      <c r="E128" s="51">
        <v>2718</v>
      </c>
      <c r="F128" s="51">
        <v>2718</v>
      </c>
      <c r="G128" s="51" t="s">
        <v>113</v>
      </c>
      <c r="I128">
        <f t="shared" si="2"/>
        <v>2718</v>
      </c>
      <c r="J128">
        <f t="shared" si="3"/>
        <v>2718</v>
      </c>
    </row>
    <row r="129" spans="3:10" x14ac:dyDescent="0.25">
      <c r="C129" s="48">
        <v>126</v>
      </c>
      <c r="D129" s="51">
        <v>7</v>
      </c>
      <c r="E129" s="51">
        <v>2727</v>
      </c>
      <c r="F129" s="51">
        <v>2727</v>
      </c>
      <c r="G129" s="51" t="s">
        <v>114</v>
      </c>
      <c r="I129">
        <f t="shared" si="2"/>
        <v>2727</v>
      </c>
      <c r="J129">
        <f t="shared" si="3"/>
        <v>2727</v>
      </c>
    </row>
    <row r="130" spans="3:10" x14ac:dyDescent="0.25">
      <c r="C130" s="48">
        <v>127</v>
      </c>
      <c r="D130" s="51">
        <v>11</v>
      </c>
      <c r="E130" s="51">
        <v>2754</v>
      </c>
      <c r="F130" s="51">
        <v>2754</v>
      </c>
      <c r="G130" s="51" t="s">
        <v>115</v>
      </c>
      <c r="I130">
        <f t="shared" si="2"/>
        <v>2754</v>
      </c>
      <c r="J130">
        <f t="shared" si="3"/>
        <v>2754</v>
      </c>
    </row>
    <row r="131" spans="3:10" x14ac:dyDescent="0.25">
      <c r="C131" s="48">
        <v>128</v>
      </c>
      <c r="D131" s="51">
        <v>13</v>
      </c>
      <c r="E131" s="51">
        <v>2772</v>
      </c>
      <c r="F131" s="51">
        <v>2772</v>
      </c>
      <c r="G131" s="51" t="s">
        <v>116</v>
      </c>
      <c r="I131">
        <f t="shared" si="2"/>
        <v>2772</v>
      </c>
      <c r="J131">
        <f t="shared" si="3"/>
        <v>2772</v>
      </c>
    </row>
    <row r="132" spans="3:10" x14ac:dyDescent="0.25">
      <c r="C132" s="48">
        <v>129</v>
      </c>
      <c r="D132" s="51">
        <v>7</v>
      </c>
      <c r="E132" s="51">
        <v>2781</v>
      </c>
      <c r="F132" s="51">
        <v>2781</v>
      </c>
      <c r="G132" s="51" t="s">
        <v>117</v>
      </c>
      <c r="I132">
        <f t="shared" si="2"/>
        <v>2781</v>
      </c>
      <c r="J132">
        <f t="shared" si="3"/>
        <v>2781</v>
      </c>
    </row>
    <row r="133" spans="3:10" x14ac:dyDescent="0.25">
      <c r="C133" s="48">
        <v>130</v>
      </c>
      <c r="D133" s="51">
        <v>13</v>
      </c>
      <c r="E133" s="51">
        <v>2826</v>
      </c>
      <c r="F133" s="51">
        <v>2826</v>
      </c>
      <c r="G133" s="51" t="s">
        <v>118</v>
      </c>
      <c r="I133">
        <f t="shared" ref="I133:I196" si="4">E133</f>
        <v>2826</v>
      </c>
      <c r="J133">
        <f t="shared" ref="J133:J196" si="5">F133</f>
        <v>2826</v>
      </c>
    </row>
    <row r="134" spans="3:10" x14ac:dyDescent="0.25">
      <c r="C134" s="48">
        <v>131</v>
      </c>
      <c r="D134" s="51">
        <v>5</v>
      </c>
      <c r="E134" s="51">
        <v>2846</v>
      </c>
      <c r="F134" s="51">
        <v>2846</v>
      </c>
      <c r="G134" s="51" t="s">
        <v>119</v>
      </c>
      <c r="I134">
        <f t="shared" si="4"/>
        <v>2846</v>
      </c>
      <c r="J134">
        <f t="shared" si="5"/>
        <v>2846</v>
      </c>
    </row>
    <row r="135" spans="3:10" x14ac:dyDescent="0.25">
      <c r="C135" s="48">
        <v>132</v>
      </c>
      <c r="D135" s="51">
        <v>12</v>
      </c>
      <c r="E135" s="51">
        <v>2862</v>
      </c>
      <c r="F135" s="51">
        <v>2862</v>
      </c>
      <c r="G135" s="51" t="s">
        <v>120</v>
      </c>
      <c r="I135">
        <f t="shared" si="4"/>
        <v>2862</v>
      </c>
      <c r="J135">
        <f t="shared" si="5"/>
        <v>2862</v>
      </c>
    </row>
    <row r="136" spans="3:10" x14ac:dyDescent="0.25">
      <c r="C136" s="48">
        <v>133</v>
      </c>
      <c r="D136" s="51">
        <v>10</v>
      </c>
      <c r="E136" s="51">
        <v>2977</v>
      </c>
      <c r="F136" s="51">
        <v>2977</v>
      </c>
      <c r="G136" s="51" t="s">
        <v>121</v>
      </c>
      <c r="I136">
        <f t="shared" si="4"/>
        <v>2977</v>
      </c>
      <c r="J136">
        <f t="shared" si="5"/>
        <v>2977</v>
      </c>
    </row>
    <row r="137" spans="3:10" x14ac:dyDescent="0.25">
      <c r="C137" s="48">
        <v>134</v>
      </c>
      <c r="D137" s="51">
        <v>12</v>
      </c>
      <c r="E137" s="51">
        <v>2988</v>
      </c>
      <c r="F137" s="51">
        <v>2988</v>
      </c>
      <c r="G137" s="51" t="s">
        <v>122</v>
      </c>
      <c r="I137">
        <f t="shared" si="4"/>
        <v>2988</v>
      </c>
      <c r="J137">
        <f t="shared" si="5"/>
        <v>2988</v>
      </c>
    </row>
    <row r="138" spans="3:10" x14ac:dyDescent="0.25">
      <c r="C138" s="48">
        <v>135</v>
      </c>
      <c r="D138" s="51">
        <v>10</v>
      </c>
      <c r="E138" s="51">
        <v>2766</v>
      </c>
      <c r="F138" s="51">
        <v>2766</v>
      </c>
      <c r="G138" s="51" t="s">
        <v>348</v>
      </c>
      <c r="I138">
        <f t="shared" si="4"/>
        <v>2766</v>
      </c>
      <c r="J138">
        <f t="shared" si="5"/>
        <v>2766</v>
      </c>
    </row>
    <row r="139" spans="3:10" x14ac:dyDescent="0.25">
      <c r="C139" s="48">
        <v>136</v>
      </c>
      <c r="D139" s="51">
        <v>1</v>
      </c>
      <c r="E139" s="51">
        <v>3029</v>
      </c>
      <c r="F139" s="51">
        <v>3029</v>
      </c>
      <c r="G139" s="51" t="s">
        <v>123</v>
      </c>
      <c r="I139">
        <f t="shared" si="4"/>
        <v>3029</v>
      </c>
      <c r="J139">
        <f t="shared" si="5"/>
        <v>3029</v>
      </c>
    </row>
    <row r="140" spans="3:10" x14ac:dyDescent="0.25">
      <c r="C140" s="48">
        <v>137</v>
      </c>
      <c r="D140" s="51">
        <v>7</v>
      </c>
      <c r="E140" s="51">
        <v>3033</v>
      </c>
      <c r="F140" s="51">
        <v>3033</v>
      </c>
      <c r="G140" s="51" t="s">
        <v>124</v>
      </c>
      <c r="I140">
        <f t="shared" si="4"/>
        <v>3033</v>
      </c>
      <c r="J140">
        <f t="shared" si="5"/>
        <v>3033</v>
      </c>
    </row>
    <row r="141" spans="3:10" x14ac:dyDescent="0.25">
      <c r="C141" s="48">
        <v>138</v>
      </c>
      <c r="D141" s="51">
        <v>7</v>
      </c>
      <c r="E141" s="51">
        <v>3042</v>
      </c>
      <c r="F141" s="51">
        <v>3042</v>
      </c>
      <c r="G141" s="51" t="s">
        <v>125</v>
      </c>
      <c r="I141">
        <f t="shared" si="4"/>
        <v>3042</v>
      </c>
      <c r="J141">
        <f t="shared" si="5"/>
        <v>3042</v>
      </c>
    </row>
    <row r="142" spans="3:10" x14ac:dyDescent="0.25">
      <c r="C142" s="48">
        <v>139</v>
      </c>
      <c r="D142" s="51">
        <v>5</v>
      </c>
      <c r="E142" s="51">
        <v>3060</v>
      </c>
      <c r="F142" s="51">
        <v>3060</v>
      </c>
      <c r="G142" s="51" t="s">
        <v>126</v>
      </c>
      <c r="I142">
        <f t="shared" si="4"/>
        <v>3060</v>
      </c>
      <c r="J142">
        <f t="shared" si="5"/>
        <v>3060</v>
      </c>
    </row>
    <row r="143" spans="3:10" x14ac:dyDescent="0.25">
      <c r="C143" s="48">
        <v>140</v>
      </c>
      <c r="D143" s="51">
        <v>13</v>
      </c>
      <c r="E143" s="51">
        <v>3168</v>
      </c>
      <c r="F143" s="51">
        <v>3168</v>
      </c>
      <c r="G143" s="51" t="s">
        <v>127</v>
      </c>
      <c r="I143">
        <f t="shared" si="4"/>
        <v>3168</v>
      </c>
      <c r="J143">
        <f t="shared" si="5"/>
        <v>3168</v>
      </c>
    </row>
    <row r="144" spans="3:10" x14ac:dyDescent="0.25">
      <c r="C144" s="48">
        <v>141</v>
      </c>
      <c r="D144" s="51">
        <v>7</v>
      </c>
      <c r="E144" s="51">
        <v>3105</v>
      </c>
      <c r="F144" s="51">
        <v>3105</v>
      </c>
      <c r="G144" s="51" t="s">
        <v>128</v>
      </c>
      <c r="I144">
        <f t="shared" si="4"/>
        <v>3105</v>
      </c>
      <c r="J144">
        <f t="shared" si="5"/>
        <v>3105</v>
      </c>
    </row>
    <row r="145" spans="3:10" x14ac:dyDescent="0.25">
      <c r="C145" s="48">
        <v>142</v>
      </c>
      <c r="D145" s="51">
        <v>11</v>
      </c>
      <c r="E145" s="51">
        <v>3114</v>
      </c>
      <c r="F145" s="51">
        <v>3114</v>
      </c>
      <c r="G145" s="51" t="s">
        <v>129</v>
      </c>
      <c r="I145">
        <f t="shared" si="4"/>
        <v>3114</v>
      </c>
      <c r="J145">
        <f t="shared" si="5"/>
        <v>3114</v>
      </c>
    </row>
    <row r="146" spans="3:10" x14ac:dyDescent="0.25">
      <c r="C146" s="48">
        <v>143</v>
      </c>
      <c r="D146" s="51">
        <v>11</v>
      </c>
      <c r="E146" s="51">
        <v>3119</v>
      </c>
      <c r="F146" s="51">
        <v>3119</v>
      </c>
      <c r="G146" s="51" t="s">
        <v>130</v>
      </c>
      <c r="I146">
        <f t="shared" si="4"/>
        <v>3119</v>
      </c>
      <c r="J146">
        <f t="shared" si="5"/>
        <v>3119</v>
      </c>
    </row>
    <row r="147" spans="3:10" x14ac:dyDescent="0.25">
      <c r="C147" s="48">
        <v>144</v>
      </c>
      <c r="D147" s="51">
        <v>10</v>
      </c>
      <c r="E147" s="51">
        <v>3141</v>
      </c>
      <c r="F147" s="51">
        <v>3141</v>
      </c>
      <c r="G147" s="51" t="s">
        <v>131</v>
      </c>
      <c r="I147">
        <f t="shared" si="4"/>
        <v>3141</v>
      </c>
      <c r="J147">
        <f t="shared" si="5"/>
        <v>3141</v>
      </c>
    </row>
    <row r="148" spans="3:10" x14ac:dyDescent="0.25">
      <c r="C148" s="48">
        <v>145</v>
      </c>
      <c r="D148" s="51">
        <v>7</v>
      </c>
      <c r="E148" s="51">
        <v>3150</v>
      </c>
      <c r="F148" s="51">
        <v>3150</v>
      </c>
      <c r="G148" s="51" t="s">
        <v>132</v>
      </c>
      <c r="I148">
        <f t="shared" si="4"/>
        <v>3150</v>
      </c>
      <c r="J148">
        <f t="shared" si="5"/>
        <v>3150</v>
      </c>
    </row>
    <row r="149" spans="3:10" x14ac:dyDescent="0.25">
      <c r="C149" s="48">
        <v>146</v>
      </c>
      <c r="D149" s="51">
        <v>10</v>
      </c>
      <c r="E149" s="51">
        <v>3154</v>
      </c>
      <c r="F149" s="51">
        <v>3154</v>
      </c>
      <c r="G149" s="51" t="s">
        <v>133</v>
      </c>
      <c r="I149">
        <f t="shared" si="4"/>
        <v>3154</v>
      </c>
      <c r="J149">
        <f t="shared" si="5"/>
        <v>3154</v>
      </c>
    </row>
    <row r="150" spans="3:10" x14ac:dyDescent="0.25">
      <c r="C150" s="48">
        <v>147</v>
      </c>
      <c r="D150" s="51">
        <v>7</v>
      </c>
      <c r="E150" s="51">
        <v>3186</v>
      </c>
      <c r="F150" s="51">
        <v>3186</v>
      </c>
      <c r="G150" s="51" t="s">
        <v>349</v>
      </c>
      <c r="I150">
        <f t="shared" si="4"/>
        <v>3186</v>
      </c>
      <c r="J150">
        <f t="shared" si="5"/>
        <v>3186</v>
      </c>
    </row>
    <row r="151" spans="3:10" x14ac:dyDescent="0.25">
      <c r="C151" s="48">
        <v>148</v>
      </c>
      <c r="D151" s="51">
        <v>7</v>
      </c>
      <c r="E151" s="51">
        <v>3204</v>
      </c>
      <c r="F151" s="51">
        <v>3204</v>
      </c>
      <c r="G151" s="51" t="s">
        <v>134</v>
      </c>
      <c r="I151">
        <f t="shared" si="4"/>
        <v>3204</v>
      </c>
      <c r="J151">
        <f t="shared" si="5"/>
        <v>3204</v>
      </c>
    </row>
    <row r="152" spans="3:10" x14ac:dyDescent="0.25">
      <c r="C152" s="48">
        <v>149</v>
      </c>
      <c r="D152" s="51">
        <v>11</v>
      </c>
      <c r="E152" s="51">
        <v>3231</v>
      </c>
      <c r="F152" s="51">
        <v>3231</v>
      </c>
      <c r="G152" s="51" t="s">
        <v>135</v>
      </c>
      <c r="I152">
        <f t="shared" si="4"/>
        <v>3231</v>
      </c>
      <c r="J152">
        <f t="shared" si="5"/>
        <v>3231</v>
      </c>
    </row>
    <row r="153" spans="3:10" x14ac:dyDescent="0.25">
      <c r="C153" s="48">
        <v>150</v>
      </c>
      <c r="D153" s="51">
        <v>15</v>
      </c>
      <c r="E153" s="51">
        <v>3312</v>
      </c>
      <c r="F153" s="51">
        <v>3312</v>
      </c>
      <c r="G153" s="51" t="s">
        <v>136</v>
      </c>
      <c r="I153">
        <f t="shared" si="4"/>
        <v>3312</v>
      </c>
      <c r="J153">
        <f t="shared" si="5"/>
        <v>3312</v>
      </c>
    </row>
    <row r="154" spans="3:10" x14ac:dyDescent="0.25">
      <c r="C154" s="48">
        <v>151</v>
      </c>
      <c r="D154" s="51">
        <v>15</v>
      </c>
      <c r="E154" s="51">
        <v>3330</v>
      </c>
      <c r="F154" s="51">
        <v>3330</v>
      </c>
      <c r="G154" s="51" t="s">
        <v>137</v>
      </c>
      <c r="I154">
        <f t="shared" si="4"/>
        <v>3330</v>
      </c>
      <c r="J154">
        <f t="shared" si="5"/>
        <v>3330</v>
      </c>
    </row>
    <row r="155" spans="3:10" x14ac:dyDescent="0.25">
      <c r="C155" s="48">
        <v>152</v>
      </c>
      <c r="D155" s="51">
        <v>12</v>
      </c>
      <c r="E155" s="51">
        <v>3348</v>
      </c>
      <c r="F155" s="51">
        <v>3348</v>
      </c>
      <c r="G155" s="51" t="s">
        <v>138</v>
      </c>
      <c r="I155">
        <f t="shared" si="4"/>
        <v>3348</v>
      </c>
      <c r="J155">
        <f t="shared" si="5"/>
        <v>3348</v>
      </c>
    </row>
    <row r="156" spans="3:10" x14ac:dyDescent="0.25">
      <c r="C156" s="48">
        <v>153</v>
      </c>
      <c r="D156" s="51">
        <v>11</v>
      </c>
      <c r="E156" s="51">
        <v>3375</v>
      </c>
      <c r="F156" s="51">
        <v>3375</v>
      </c>
      <c r="G156" s="51" t="s">
        <v>139</v>
      </c>
      <c r="I156">
        <f t="shared" si="4"/>
        <v>3375</v>
      </c>
      <c r="J156">
        <f t="shared" si="5"/>
        <v>3375</v>
      </c>
    </row>
    <row r="157" spans="3:10" x14ac:dyDescent="0.25">
      <c r="C157" s="48">
        <v>154</v>
      </c>
      <c r="D157" s="51">
        <v>7</v>
      </c>
      <c r="E157" s="51">
        <v>3420</v>
      </c>
      <c r="F157" s="51">
        <v>3420</v>
      </c>
      <c r="G157" s="51" t="s">
        <v>140</v>
      </c>
      <c r="I157">
        <f t="shared" si="4"/>
        <v>3420</v>
      </c>
      <c r="J157">
        <f t="shared" si="5"/>
        <v>3420</v>
      </c>
    </row>
    <row r="158" spans="3:10" x14ac:dyDescent="0.25">
      <c r="C158" s="48">
        <v>155</v>
      </c>
      <c r="D158" s="51">
        <v>13</v>
      </c>
      <c r="E158" s="51">
        <v>3465</v>
      </c>
      <c r="F158" s="51">
        <v>3465</v>
      </c>
      <c r="G158" s="51" t="s">
        <v>141</v>
      </c>
      <c r="I158">
        <f t="shared" si="4"/>
        <v>3465</v>
      </c>
      <c r="J158">
        <f t="shared" si="5"/>
        <v>3465</v>
      </c>
    </row>
    <row r="159" spans="3:10" x14ac:dyDescent="0.25">
      <c r="C159" s="48">
        <v>156</v>
      </c>
      <c r="D159" s="51">
        <v>5</v>
      </c>
      <c r="E159" s="51">
        <v>3537</v>
      </c>
      <c r="F159" s="51">
        <v>3537</v>
      </c>
      <c r="G159" s="51" t="s">
        <v>142</v>
      </c>
      <c r="I159">
        <f t="shared" si="4"/>
        <v>3537</v>
      </c>
      <c r="J159">
        <f t="shared" si="5"/>
        <v>3537</v>
      </c>
    </row>
    <row r="160" spans="3:10" x14ac:dyDescent="0.25">
      <c r="C160" s="48">
        <v>157</v>
      </c>
      <c r="D160" s="51">
        <v>12</v>
      </c>
      <c r="E160" s="51">
        <v>3555</v>
      </c>
      <c r="F160" s="51">
        <v>3555</v>
      </c>
      <c r="G160" s="51" t="s">
        <v>143</v>
      </c>
      <c r="I160">
        <f t="shared" si="4"/>
        <v>3555</v>
      </c>
      <c r="J160">
        <f t="shared" si="5"/>
        <v>3555</v>
      </c>
    </row>
    <row r="161" spans="3:10" x14ac:dyDescent="0.25">
      <c r="C161" s="48">
        <v>158</v>
      </c>
      <c r="D161" s="51">
        <v>12</v>
      </c>
      <c r="E161" s="51">
        <v>3600</v>
      </c>
      <c r="F161" s="51">
        <v>3600</v>
      </c>
      <c r="G161" s="51" t="s">
        <v>144</v>
      </c>
      <c r="I161">
        <f t="shared" si="4"/>
        <v>3600</v>
      </c>
      <c r="J161">
        <f t="shared" si="5"/>
        <v>3600</v>
      </c>
    </row>
    <row r="162" spans="3:10" x14ac:dyDescent="0.25">
      <c r="C162" s="48">
        <v>159</v>
      </c>
      <c r="D162" s="51">
        <v>13</v>
      </c>
      <c r="E162" s="51">
        <v>3609</v>
      </c>
      <c r="F162" s="51">
        <v>3609</v>
      </c>
      <c r="G162" s="51" t="s">
        <v>145</v>
      </c>
      <c r="I162">
        <f t="shared" si="4"/>
        <v>3609</v>
      </c>
      <c r="J162">
        <f t="shared" si="5"/>
        <v>3609</v>
      </c>
    </row>
    <row r="163" spans="3:10" x14ac:dyDescent="0.25">
      <c r="C163" s="48">
        <v>160</v>
      </c>
      <c r="D163" s="51">
        <v>13</v>
      </c>
      <c r="E163" s="51">
        <v>3645</v>
      </c>
      <c r="F163" s="51">
        <v>3645</v>
      </c>
      <c r="G163" s="51" t="s">
        <v>146</v>
      </c>
      <c r="I163">
        <f t="shared" si="4"/>
        <v>3645</v>
      </c>
      <c r="J163">
        <f t="shared" si="5"/>
        <v>3645</v>
      </c>
    </row>
    <row r="164" spans="3:10" x14ac:dyDescent="0.25">
      <c r="C164" s="48">
        <v>161</v>
      </c>
      <c r="D164" s="51">
        <v>10</v>
      </c>
      <c r="E164" s="51">
        <v>3715</v>
      </c>
      <c r="F164" s="51">
        <v>3715</v>
      </c>
      <c r="G164" s="51" t="s">
        <v>147</v>
      </c>
      <c r="I164">
        <f t="shared" si="4"/>
        <v>3715</v>
      </c>
      <c r="J164">
        <f t="shared" si="5"/>
        <v>3715</v>
      </c>
    </row>
    <row r="165" spans="3:10" x14ac:dyDescent="0.25">
      <c r="C165" s="48">
        <v>162</v>
      </c>
      <c r="D165" s="51">
        <v>10</v>
      </c>
      <c r="E165" s="51">
        <v>3744</v>
      </c>
      <c r="F165" s="51">
        <v>3744</v>
      </c>
      <c r="G165" s="51" t="s">
        <v>148</v>
      </c>
      <c r="I165">
        <f t="shared" si="4"/>
        <v>3744</v>
      </c>
      <c r="J165">
        <f t="shared" si="5"/>
        <v>3744</v>
      </c>
    </row>
    <row r="166" spans="3:10" x14ac:dyDescent="0.25">
      <c r="C166" s="48">
        <v>163</v>
      </c>
      <c r="D166" s="51">
        <v>13</v>
      </c>
      <c r="E166" s="51">
        <v>3798</v>
      </c>
      <c r="F166" s="51">
        <v>3798</v>
      </c>
      <c r="G166" s="51" t="s">
        <v>149</v>
      </c>
      <c r="I166">
        <f t="shared" si="4"/>
        <v>3798</v>
      </c>
      <c r="J166">
        <f t="shared" si="5"/>
        <v>3798</v>
      </c>
    </row>
    <row r="167" spans="3:10" x14ac:dyDescent="0.25">
      <c r="C167" s="48">
        <v>164</v>
      </c>
      <c r="D167" s="51">
        <v>10</v>
      </c>
      <c r="E167" s="51">
        <v>3816</v>
      </c>
      <c r="F167" s="51">
        <v>3816</v>
      </c>
      <c r="G167" s="51" t="s">
        <v>150</v>
      </c>
      <c r="I167">
        <f t="shared" si="4"/>
        <v>3816</v>
      </c>
      <c r="J167">
        <f t="shared" si="5"/>
        <v>3816</v>
      </c>
    </row>
    <row r="168" spans="3:10" x14ac:dyDescent="0.25">
      <c r="C168" s="48">
        <v>165</v>
      </c>
      <c r="D168" s="51">
        <v>9</v>
      </c>
      <c r="E168" s="51">
        <v>3841</v>
      </c>
      <c r="F168" s="51">
        <v>3841</v>
      </c>
      <c r="G168" s="51" t="s">
        <v>151</v>
      </c>
      <c r="I168">
        <f t="shared" si="4"/>
        <v>3841</v>
      </c>
      <c r="J168">
        <f t="shared" si="5"/>
        <v>3841</v>
      </c>
    </row>
    <row r="169" spans="3:10" x14ac:dyDescent="0.25">
      <c r="C169" s="48">
        <v>166</v>
      </c>
      <c r="D169" s="51">
        <v>5</v>
      </c>
      <c r="E169" s="51">
        <v>3897</v>
      </c>
      <c r="F169" s="51">
        <v>3897</v>
      </c>
      <c r="G169" s="51" t="s">
        <v>350</v>
      </c>
      <c r="I169">
        <f t="shared" si="4"/>
        <v>3897</v>
      </c>
      <c r="J169">
        <f t="shared" si="5"/>
        <v>3897</v>
      </c>
    </row>
    <row r="170" spans="3:10" x14ac:dyDescent="0.25">
      <c r="C170" s="48">
        <v>167</v>
      </c>
      <c r="D170" s="51">
        <v>11</v>
      </c>
      <c r="E170" s="51">
        <v>3906</v>
      </c>
      <c r="F170" s="51">
        <v>3906</v>
      </c>
      <c r="G170" s="51" t="s">
        <v>152</v>
      </c>
      <c r="I170">
        <f t="shared" si="4"/>
        <v>3906</v>
      </c>
      <c r="J170">
        <f t="shared" si="5"/>
        <v>3906</v>
      </c>
    </row>
    <row r="171" spans="3:10" x14ac:dyDescent="0.25">
      <c r="C171" s="48">
        <v>168</v>
      </c>
      <c r="D171" s="51">
        <v>11</v>
      </c>
      <c r="E171" s="51">
        <v>3942</v>
      </c>
      <c r="F171" s="51">
        <v>3942</v>
      </c>
      <c r="G171" s="51" t="s">
        <v>153</v>
      </c>
      <c r="I171">
        <f t="shared" si="4"/>
        <v>3942</v>
      </c>
      <c r="J171">
        <f t="shared" si="5"/>
        <v>3942</v>
      </c>
    </row>
    <row r="172" spans="3:10" x14ac:dyDescent="0.25">
      <c r="C172" s="48">
        <v>169</v>
      </c>
      <c r="D172" s="51">
        <v>5</v>
      </c>
      <c r="E172" s="51">
        <v>4023</v>
      </c>
      <c r="F172" s="51">
        <v>4023</v>
      </c>
      <c r="G172" s="51" t="s">
        <v>386</v>
      </c>
      <c r="I172">
        <f t="shared" si="4"/>
        <v>4023</v>
      </c>
      <c r="J172">
        <f t="shared" si="5"/>
        <v>4023</v>
      </c>
    </row>
    <row r="173" spans="3:10" x14ac:dyDescent="0.25">
      <c r="C173" s="48">
        <v>170</v>
      </c>
      <c r="D173" s="51">
        <v>12</v>
      </c>
      <c r="E173" s="51">
        <v>4033</v>
      </c>
      <c r="F173" s="51">
        <v>4033</v>
      </c>
      <c r="G173" s="51" t="s">
        <v>154</v>
      </c>
      <c r="I173">
        <f t="shared" si="4"/>
        <v>4033</v>
      </c>
      <c r="J173">
        <f t="shared" si="5"/>
        <v>4033</v>
      </c>
    </row>
    <row r="174" spans="3:10" x14ac:dyDescent="0.25">
      <c r="C174" s="48">
        <v>171</v>
      </c>
      <c r="D174" s="51">
        <v>9</v>
      </c>
      <c r="E174" s="51">
        <v>4041</v>
      </c>
      <c r="F174" s="51">
        <v>4041</v>
      </c>
      <c r="G174" s="51" t="s">
        <v>155</v>
      </c>
      <c r="I174">
        <f t="shared" si="4"/>
        <v>4041</v>
      </c>
      <c r="J174">
        <f t="shared" si="5"/>
        <v>4041</v>
      </c>
    </row>
    <row r="175" spans="3:10" x14ac:dyDescent="0.25">
      <c r="C175" s="48">
        <v>172</v>
      </c>
      <c r="D175" s="51">
        <v>1</v>
      </c>
      <c r="E175" s="51">
        <v>4043</v>
      </c>
      <c r="F175" s="51">
        <v>4043</v>
      </c>
      <c r="G175" s="51" t="s">
        <v>156</v>
      </c>
      <c r="I175">
        <f t="shared" si="4"/>
        <v>4043</v>
      </c>
      <c r="J175">
        <f t="shared" si="5"/>
        <v>4043</v>
      </c>
    </row>
    <row r="176" spans="3:10" x14ac:dyDescent="0.25">
      <c r="C176" s="48">
        <v>173</v>
      </c>
      <c r="D176" s="51">
        <v>12</v>
      </c>
      <c r="E176" s="51">
        <v>4068</v>
      </c>
      <c r="F176" s="51">
        <v>4068</v>
      </c>
      <c r="G176" s="51" t="s">
        <v>387</v>
      </c>
      <c r="I176">
        <f t="shared" si="4"/>
        <v>4068</v>
      </c>
      <c r="J176">
        <f t="shared" si="5"/>
        <v>4068</v>
      </c>
    </row>
    <row r="177" spans="3:10" x14ac:dyDescent="0.25">
      <c r="C177" s="48">
        <v>174</v>
      </c>
      <c r="D177" s="51">
        <v>10</v>
      </c>
      <c r="E177" s="51">
        <v>4086</v>
      </c>
      <c r="F177" s="51">
        <v>4086</v>
      </c>
      <c r="G177" s="51" t="s">
        <v>352</v>
      </c>
      <c r="I177">
        <f t="shared" si="4"/>
        <v>4086</v>
      </c>
      <c r="J177">
        <f t="shared" si="5"/>
        <v>4086</v>
      </c>
    </row>
    <row r="178" spans="3:10" x14ac:dyDescent="0.25">
      <c r="C178" s="48">
        <v>175</v>
      </c>
      <c r="D178" s="51">
        <v>7</v>
      </c>
      <c r="E178" s="51">
        <v>4104</v>
      </c>
      <c r="F178" s="51">
        <v>4104</v>
      </c>
      <c r="G178" s="51" t="s">
        <v>157</v>
      </c>
      <c r="I178">
        <f t="shared" si="4"/>
        <v>4104</v>
      </c>
      <c r="J178">
        <f t="shared" si="5"/>
        <v>4104</v>
      </c>
    </row>
    <row r="179" spans="3:10" x14ac:dyDescent="0.25">
      <c r="C179" s="48">
        <v>176</v>
      </c>
      <c r="D179" s="51">
        <v>11</v>
      </c>
      <c r="E179" s="51">
        <v>4122</v>
      </c>
      <c r="F179" s="51">
        <v>4122</v>
      </c>
      <c r="G179" s="51" t="s">
        <v>158</v>
      </c>
      <c r="I179">
        <f t="shared" si="4"/>
        <v>4122</v>
      </c>
      <c r="J179">
        <f t="shared" si="5"/>
        <v>4122</v>
      </c>
    </row>
    <row r="180" spans="3:10" x14ac:dyDescent="0.25">
      <c r="C180" s="48">
        <v>177</v>
      </c>
      <c r="D180" s="51">
        <v>7</v>
      </c>
      <c r="E180" s="51">
        <v>4131</v>
      </c>
      <c r="F180" s="51">
        <v>4131</v>
      </c>
      <c r="G180" s="51" t="s">
        <v>159</v>
      </c>
      <c r="I180">
        <f t="shared" si="4"/>
        <v>4131</v>
      </c>
      <c r="J180">
        <f t="shared" si="5"/>
        <v>4131</v>
      </c>
    </row>
    <row r="181" spans="3:10" x14ac:dyDescent="0.25">
      <c r="C181" s="48">
        <v>178</v>
      </c>
      <c r="D181" s="51">
        <v>15</v>
      </c>
      <c r="E181" s="51">
        <v>4203</v>
      </c>
      <c r="F181" s="51">
        <v>4203</v>
      </c>
      <c r="G181" s="51" t="s">
        <v>160</v>
      </c>
      <c r="I181">
        <f t="shared" si="4"/>
        <v>4203</v>
      </c>
      <c r="J181">
        <f t="shared" si="5"/>
        <v>4203</v>
      </c>
    </row>
    <row r="182" spans="3:10" x14ac:dyDescent="0.25">
      <c r="C182" s="48">
        <v>179</v>
      </c>
      <c r="D182" s="51">
        <v>11</v>
      </c>
      <c r="E182" s="51">
        <v>4212</v>
      </c>
      <c r="F182" s="51">
        <v>4212</v>
      </c>
      <c r="G182" s="51" t="s">
        <v>161</v>
      </c>
      <c r="I182">
        <f t="shared" si="4"/>
        <v>4212</v>
      </c>
      <c r="J182">
        <f t="shared" si="5"/>
        <v>4212</v>
      </c>
    </row>
    <row r="183" spans="3:10" x14ac:dyDescent="0.25">
      <c r="C183" s="48">
        <v>180</v>
      </c>
      <c r="D183" s="51">
        <v>1</v>
      </c>
      <c r="E183" s="51">
        <v>4419</v>
      </c>
      <c r="F183" s="51">
        <v>4419</v>
      </c>
      <c r="G183" s="51" t="s">
        <v>351</v>
      </c>
      <c r="I183">
        <f t="shared" si="4"/>
        <v>4419</v>
      </c>
      <c r="J183">
        <f t="shared" si="5"/>
        <v>4419</v>
      </c>
    </row>
    <row r="184" spans="3:10" x14ac:dyDescent="0.25">
      <c r="C184" s="48">
        <v>181</v>
      </c>
      <c r="D184" s="51">
        <v>10</v>
      </c>
      <c r="E184" s="51">
        <v>4269</v>
      </c>
      <c r="F184" s="51">
        <v>4269</v>
      </c>
      <c r="G184" s="51" t="s">
        <v>163</v>
      </c>
      <c r="I184">
        <f t="shared" si="4"/>
        <v>4269</v>
      </c>
      <c r="J184">
        <f t="shared" si="5"/>
        <v>4269</v>
      </c>
    </row>
    <row r="185" spans="3:10" x14ac:dyDescent="0.25">
      <c r="C185" s="48">
        <v>182</v>
      </c>
      <c r="D185" s="51">
        <v>10</v>
      </c>
      <c r="E185" s="51">
        <v>4271</v>
      </c>
      <c r="F185" s="51">
        <v>4271</v>
      </c>
      <c r="G185" s="51" t="s">
        <v>162</v>
      </c>
      <c r="I185">
        <f t="shared" si="4"/>
        <v>4271</v>
      </c>
      <c r="J185">
        <f t="shared" si="5"/>
        <v>4271</v>
      </c>
    </row>
    <row r="186" spans="3:10" x14ac:dyDescent="0.25">
      <c r="C186" s="48">
        <v>183</v>
      </c>
      <c r="D186" s="51">
        <v>13</v>
      </c>
      <c r="E186" s="51">
        <v>4356</v>
      </c>
      <c r="F186" s="51">
        <v>4356</v>
      </c>
      <c r="G186" s="51" t="s">
        <v>164</v>
      </c>
      <c r="I186">
        <f t="shared" si="4"/>
        <v>4356</v>
      </c>
      <c r="J186">
        <f t="shared" si="5"/>
        <v>4356</v>
      </c>
    </row>
    <row r="187" spans="3:10" x14ac:dyDescent="0.25">
      <c r="C187" s="48">
        <v>184</v>
      </c>
      <c r="D187" s="51">
        <v>12</v>
      </c>
      <c r="E187" s="51">
        <v>4149</v>
      </c>
      <c r="F187" s="51">
        <v>4149</v>
      </c>
      <c r="G187" s="51" t="s">
        <v>353</v>
      </c>
      <c r="I187">
        <f t="shared" si="4"/>
        <v>4149</v>
      </c>
      <c r="J187">
        <f t="shared" si="5"/>
        <v>4149</v>
      </c>
    </row>
    <row r="188" spans="3:10" x14ac:dyDescent="0.25">
      <c r="C188" s="48">
        <v>185</v>
      </c>
      <c r="D188" s="51">
        <v>7</v>
      </c>
      <c r="E188" s="51">
        <v>4437</v>
      </c>
      <c r="F188" s="51">
        <v>4437</v>
      </c>
      <c r="G188" s="51" t="s">
        <v>165</v>
      </c>
      <c r="I188">
        <f t="shared" si="4"/>
        <v>4437</v>
      </c>
      <c r="J188">
        <f t="shared" si="5"/>
        <v>4437</v>
      </c>
    </row>
    <row r="189" spans="3:10" x14ac:dyDescent="0.25">
      <c r="C189" s="48">
        <v>186</v>
      </c>
      <c r="D189" s="51">
        <v>10</v>
      </c>
      <c r="E189" s="51">
        <v>4446</v>
      </c>
      <c r="F189" s="51">
        <v>4446</v>
      </c>
      <c r="G189" s="51" t="s">
        <v>166</v>
      </c>
      <c r="I189">
        <f t="shared" si="4"/>
        <v>4446</v>
      </c>
      <c r="J189">
        <f t="shared" si="5"/>
        <v>4446</v>
      </c>
    </row>
    <row r="190" spans="3:10" x14ac:dyDescent="0.25">
      <c r="C190" s="48">
        <v>187</v>
      </c>
      <c r="D190" s="51">
        <v>15</v>
      </c>
      <c r="E190" s="51">
        <v>4491</v>
      </c>
      <c r="F190" s="51">
        <v>4491</v>
      </c>
      <c r="G190" s="51" t="s">
        <v>167</v>
      </c>
      <c r="I190">
        <f t="shared" si="4"/>
        <v>4491</v>
      </c>
      <c r="J190">
        <f t="shared" si="5"/>
        <v>4491</v>
      </c>
    </row>
    <row r="191" spans="3:10" x14ac:dyDescent="0.25">
      <c r="C191" s="48">
        <v>188</v>
      </c>
      <c r="D191" s="51">
        <v>13</v>
      </c>
      <c r="E191" s="51">
        <v>4505</v>
      </c>
      <c r="F191" s="51">
        <v>4505</v>
      </c>
      <c r="G191" s="51" t="s">
        <v>168</v>
      </c>
      <c r="I191">
        <f t="shared" si="4"/>
        <v>4505</v>
      </c>
      <c r="J191">
        <f t="shared" si="5"/>
        <v>4505</v>
      </c>
    </row>
    <row r="192" spans="3:10" x14ac:dyDescent="0.25">
      <c r="C192" s="48">
        <v>189</v>
      </c>
      <c r="D192" s="51">
        <v>15</v>
      </c>
      <c r="E192" s="51">
        <v>4509</v>
      </c>
      <c r="F192" s="51">
        <v>4509</v>
      </c>
      <c r="G192" s="51" t="s">
        <v>169</v>
      </c>
      <c r="I192">
        <f t="shared" si="4"/>
        <v>4509</v>
      </c>
      <c r="J192">
        <f t="shared" si="5"/>
        <v>4509</v>
      </c>
    </row>
    <row r="193" spans="3:10" x14ac:dyDescent="0.25">
      <c r="C193" s="48">
        <v>190</v>
      </c>
      <c r="D193" s="51">
        <v>15</v>
      </c>
      <c r="E193" s="51">
        <v>4518</v>
      </c>
      <c r="F193" s="51">
        <v>4518</v>
      </c>
      <c r="G193" s="51" t="s">
        <v>170</v>
      </c>
      <c r="I193">
        <f t="shared" si="4"/>
        <v>4518</v>
      </c>
      <c r="J193">
        <f t="shared" si="5"/>
        <v>4518</v>
      </c>
    </row>
    <row r="194" spans="3:10" x14ac:dyDescent="0.25">
      <c r="C194" s="48">
        <v>191</v>
      </c>
      <c r="D194" s="51">
        <v>13</v>
      </c>
      <c r="E194" s="51">
        <v>4527</v>
      </c>
      <c r="F194" s="51">
        <v>4527</v>
      </c>
      <c r="G194" s="51" t="s">
        <v>171</v>
      </c>
      <c r="I194">
        <f t="shared" si="4"/>
        <v>4527</v>
      </c>
      <c r="J194">
        <f t="shared" si="5"/>
        <v>4527</v>
      </c>
    </row>
    <row r="195" spans="3:10" x14ac:dyDescent="0.25">
      <c r="C195" s="48">
        <v>192</v>
      </c>
      <c r="D195" s="51">
        <v>15</v>
      </c>
      <c r="E195" s="51">
        <v>4536</v>
      </c>
      <c r="F195" s="51">
        <v>4536</v>
      </c>
      <c r="G195" s="51" t="s">
        <v>172</v>
      </c>
      <c r="I195">
        <f t="shared" si="4"/>
        <v>4536</v>
      </c>
      <c r="J195">
        <f t="shared" si="5"/>
        <v>4536</v>
      </c>
    </row>
    <row r="196" spans="3:10" x14ac:dyDescent="0.25">
      <c r="C196" s="48">
        <v>193</v>
      </c>
      <c r="D196" s="51">
        <v>10</v>
      </c>
      <c r="E196" s="51">
        <v>4554</v>
      </c>
      <c r="F196" s="51">
        <v>4554</v>
      </c>
      <c r="G196" s="51" t="s">
        <v>173</v>
      </c>
      <c r="I196">
        <f t="shared" si="4"/>
        <v>4554</v>
      </c>
      <c r="J196">
        <f t="shared" si="5"/>
        <v>4554</v>
      </c>
    </row>
    <row r="197" spans="3:10" x14ac:dyDescent="0.25">
      <c r="C197" s="48">
        <v>194</v>
      </c>
      <c r="D197" s="51">
        <v>13</v>
      </c>
      <c r="E197" s="51">
        <v>4572</v>
      </c>
      <c r="F197" s="51">
        <v>4572</v>
      </c>
      <c r="G197" s="51" t="s">
        <v>174</v>
      </c>
      <c r="I197">
        <f t="shared" ref="I197:I260" si="6">E197</f>
        <v>4572</v>
      </c>
      <c r="J197">
        <f t="shared" ref="J197:J260" si="7">F197</f>
        <v>4572</v>
      </c>
    </row>
    <row r="198" spans="3:10" x14ac:dyDescent="0.25">
      <c r="C198" s="48">
        <v>195</v>
      </c>
      <c r="D198" s="51">
        <v>9</v>
      </c>
      <c r="E198" s="51">
        <v>4581</v>
      </c>
      <c r="F198" s="51">
        <v>4581</v>
      </c>
      <c r="G198" s="51" t="s">
        <v>175</v>
      </c>
      <c r="I198">
        <f t="shared" si="6"/>
        <v>4581</v>
      </c>
      <c r="J198">
        <f t="shared" si="7"/>
        <v>4581</v>
      </c>
    </row>
    <row r="199" spans="3:10" x14ac:dyDescent="0.25">
      <c r="C199" s="48">
        <v>196</v>
      </c>
      <c r="D199" s="51">
        <v>7</v>
      </c>
      <c r="E199" s="51">
        <v>4599</v>
      </c>
      <c r="F199" s="51">
        <v>4599</v>
      </c>
      <c r="G199" s="51" t="s">
        <v>176</v>
      </c>
      <c r="I199">
        <f t="shared" si="6"/>
        <v>4599</v>
      </c>
      <c r="J199">
        <f t="shared" si="7"/>
        <v>4599</v>
      </c>
    </row>
    <row r="200" spans="3:10" x14ac:dyDescent="0.25">
      <c r="C200" s="48">
        <v>197</v>
      </c>
      <c r="D200" s="51">
        <v>11</v>
      </c>
      <c r="E200" s="51">
        <v>4617</v>
      </c>
      <c r="F200" s="51">
        <v>4617</v>
      </c>
      <c r="G200" s="51" t="s">
        <v>177</v>
      </c>
      <c r="I200">
        <f t="shared" si="6"/>
        <v>4617</v>
      </c>
      <c r="J200">
        <f t="shared" si="7"/>
        <v>4617</v>
      </c>
    </row>
    <row r="201" spans="3:10" x14ac:dyDescent="0.25">
      <c r="C201" s="48">
        <v>198</v>
      </c>
      <c r="D201" s="51">
        <v>1</v>
      </c>
      <c r="E201" s="51">
        <v>4662</v>
      </c>
      <c r="F201" s="51">
        <v>4662</v>
      </c>
      <c r="G201" s="51" t="s">
        <v>178</v>
      </c>
      <c r="I201">
        <f t="shared" si="6"/>
        <v>4662</v>
      </c>
      <c r="J201">
        <f t="shared" si="7"/>
        <v>4662</v>
      </c>
    </row>
    <row r="202" spans="3:10" x14ac:dyDescent="0.25">
      <c r="C202" s="48">
        <v>199</v>
      </c>
      <c r="D202" s="51">
        <v>15</v>
      </c>
      <c r="E202" s="51">
        <v>4689</v>
      </c>
      <c r="F202" s="51">
        <v>4689</v>
      </c>
      <c r="G202" s="51" t="s">
        <v>179</v>
      </c>
      <c r="I202">
        <f t="shared" si="6"/>
        <v>4689</v>
      </c>
      <c r="J202">
        <f t="shared" si="7"/>
        <v>4689</v>
      </c>
    </row>
    <row r="203" spans="3:10" x14ac:dyDescent="0.25">
      <c r="C203" s="48">
        <v>200</v>
      </c>
      <c r="D203" s="51">
        <v>5</v>
      </c>
      <c r="E203" s="51">
        <v>4644</v>
      </c>
      <c r="F203" s="51">
        <v>4644</v>
      </c>
      <c r="G203" s="51" t="s">
        <v>180</v>
      </c>
      <c r="I203">
        <f t="shared" si="6"/>
        <v>4644</v>
      </c>
      <c r="J203">
        <f t="shared" si="7"/>
        <v>4644</v>
      </c>
    </row>
    <row r="204" spans="3:10" x14ac:dyDescent="0.25">
      <c r="C204" s="48">
        <v>201</v>
      </c>
      <c r="D204" s="51">
        <v>11</v>
      </c>
      <c r="E204" s="51">
        <v>4725</v>
      </c>
      <c r="F204" s="51">
        <v>4725</v>
      </c>
      <c r="G204" s="51" t="s">
        <v>181</v>
      </c>
      <c r="I204">
        <f t="shared" si="6"/>
        <v>4725</v>
      </c>
      <c r="J204">
        <f t="shared" si="7"/>
        <v>4725</v>
      </c>
    </row>
    <row r="205" spans="3:10" x14ac:dyDescent="0.25">
      <c r="C205" s="48">
        <v>202</v>
      </c>
      <c r="D205" s="51">
        <v>13</v>
      </c>
      <c r="E205" s="51">
        <v>2673</v>
      </c>
      <c r="F205" s="51">
        <v>2673</v>
      </c>
      <c r="G205" s="51" t="s">
        <v>182</v>
      </c>
      <c r="I205">
        <f t="shared" si="6"/>
        <v>2673</v>
      </c>
      <c r="J205">
        <f t="shared" si="7"/>
        <v>2673</v>
      </c>
    </row>
    <row r="206" spans="3:10" x14ac:dyDescent="0.25">
      <c r="C206" s="48">
        <v>203</v>
      </c>
      <c r="D206" s="51">
        <v>7</v>
      </c>
      <c r="E206" s="51">
        <v>153</v>
      </c>
      <c r="F206" s="51">
        <v>153</v>
      </c>
      <c r="G206" s="51" t="s">
        <v>183</v>
      </c>
      <c r="I206">
        <f t="shared" si="6"/>
        <v>153</v>
      </c>
      <c r="J206">
        <f t="shared" si="7"/>
        <v>153</v>
      </c>
    </row>
    <row r="207" spans="3:10" x14ac:dyDescent="0.25">
      <c r="C207" s="48">
        <v>204</v>
      </c>
      <c r="D207" s="51">
        <v>10</v>
      </c>
      <c r="E207" s="51">
        <v>3691</v>
      </c>
      <c r="F207" s="51">
        <v>3691</v>
      </c>
      <c r="G207" s="51" t="s">
        <v>184</v>
      </c>
      <c r="I207">
        <f t="shared" si="6"/>
        <v>3691</v>
      </c>
      <c r="J207">
        <f t="shared" si="7"/>
        <v>3691</v>
      </c>
    </row>
    <row r="208" spans="3:10" x14ac:dyDescent="0.25">
      <c r="C208" s="48">
        <v>205</v>
      </c>
      <c r="D208" s="51">
        <v>1</v>
      </c>
      <c r="E208" s="51">
        <v>4774</v>
      </c>
      <c r="F208" s="51">
        <v>4774</v>
      </c>
      <c r="G208" s="51" t="s">
        <v>354</v>
      </c>
      <c r="I208">
        <f t="shared" si="6"/>
        <v>4774</v>
      </c>
      <c r="J208">
        <f t="shared" si="7"/>
        <v>4774</v>
      </c>
    </row>
    <row r="209" spans="3:10" x14ac:dyDescent="0.25">
      <c r="C209" s="48">
        <v>206</v>
      </c>
      <c r="D209" s="51">
        <v>7</v>
      </c>
      <c r="E209" s="51">
        <v>873</v>
      </c>
      <c r="F209" s="51">
        <v>873</v>
      </c>
      <c r="G209" s="51" t="s">
        <v>185</v>
      </c>
      <c r="I209">
        <f t="shared" si="6"/>
        <v>873</v>
      </c>
      <c r="J209">
        <f t="shared" si="7"/>
        <v>873</v>
      </c>
    </row>
    <row r="210" spans="3:10" x14ac:dyDescent="0.25">
      <c r="C210" s="48">
        <v>207</v>
      </c>
      <c r="D210" s="51">
        <v>5</v>
      </c>
      <c r="E210" s="51">
        <v>4778</v>
      </c>
      <c r="F210" s="51">
        <v>4778</v>
      </c>
      <c r="G210" s="51" t="s">
        <v>186</v>
      </c>
      <c r="I210">
        <f t="shared" si="6"/>
        <v>4778</v>
      </c>
      <c r="J210">
        <f t="shared" si="7"/>
        <v>4778</v>
      </c>
    </row>
    <row r="211" spans="3:10" x14ac:dyDescent="0.25">
      <c r="C211" s="48">
        <v>208</v>
      </c>
      <c r="D211" s="51">
        <v>10</v>
      </c>
      <c r="E211" s="51">
        <v>4777</v>
      </c>
      <c r="F211" s="51">
        <v>4777</v>
      </c>
      <c r="G211" s="51" t="s">
        <v>187</v>
      </c>
      <c r="I211">
        <f t="shared" si="6"/>
        <v>4777</v>
      </c>
      <c r="J211">
        <f t="shared" si="7"/>
        <v>4777</v>
      </c>
    </row>
    <row r="212" spans="3:10" x14ac:dyDescent="0.25">
      <c r="C212" s="48">
        <v>209</v>
      </c>
      <c r="D212" s="51">
        <v>15</v>
      </c>
      <c r="E212" s="51">
        <v>4776</v>
      </c>
      <c r="F212" s="51">
        <v>4776</v>
      </c>
      <c r="G212" s="51" t="s">
        <v>188</v>
      </c>
      <c r="I212">
        <f t="shared" si="6"/>
        <v>4776</v>
      </c>
      <c r="J212">
        <f t="shared" si="7"/>
        <v>4776</v>
      </c>
    </row>
    <row r="213" spans="3:10" x14ac:dyDescent="0.25">
      <c r="C213" s="48">
        <v>210</v>
      </c>
      <c r="D213" s="51">
        <v>11</v>
      </c>
      <c r="E213" s="51">
        <v>4779</v>
      </c>
      <c r="F213" s="51">
        <v>4779</v>
      </c>
      <c r="G213" s="51" t="s">
        <v>189</v>
      </c>
      <c r="I213">
        <f t="shared" si="6"/>
        <v>4779</v>
      </c>
      <c r="J213">
        <f t="shared" si="7"/>
        <v>4779</v>
      </c>
    </row>
    <row r="214" spans="3:10" x14ac:dyDescent="0.25">
      <c r="C214" s="48">
        <v>211</v>
      </c>
      <c r="D214" s="51">
        <v>9</v>
      </c>
      <c r="E214" s="51">
        <v>4784</v>
      </c>
      <c r="F214" s="51">
        <v>4784</v>
      </c>
      <c r="G214" s="51" t="s">
        <v>190</v>
      </c>
      <c r="I214">
        <f t="shared" si="6"/>
        <v>4784</v>
      </c>
      <c r="J214">
        <f t="shared" si="7"/>
        <v>4784</v>
      </c>
    </row>
    <row r="215" spans="3:10" x14ac:dyDescent="0.25">
      <c r="C215" s="48">
        <v>212</v>
      </c>
      <c r="D215" s="51">
        <v>7</v>
      </c>
      <c r="E215" s="51">
        <v>4785</v>
      </c>
      <c r="F215" s="51">
        <v>4785</v>
      </c>
      <c r="G215" s="51" t="s">
        <v>355</v>
      </c>
      <c r="I215">
        <f t="shared" si="6"/>
        <v>4785</v>
      </c>
      <c r="J215">
        <f t="shared" si="7"/>
        <v>4785</v>
      </c>
    </row>
    <row r="216" spans="3:10" x14ac:dyDescent="0.25">
      <c r="C216" s="48">
        <v>213</v>
      </c>
      <c r="D216" s="51">
        <v>5</v>
      </c>
      <c r="E216" s="51">
        <v>333</v>
      </c>
      <c r="F216" s="51">
        <v>333</v>
      </c>
      <c r="G216" s="51" t="s">
        <v>191</v>
      </c>
      <c r="I216">
        <f t="shared" si="6"/>
        <v>333</v>
      </c>
      <c r="J216">
        <f t="shared" si="7"/>
        <v>333</v>
      </c>
    </row>
    <row r="217" spans="3:10" x14ac:dyDescent="0.25">
      <c r="C217" s="48">
        <v>214</v>
      </c>
      <c r="D217" s="51">
        <v>9</v>
      </c>
      <c r="E217" s="51">
        <v>4773</v>
      </c>
      <c r="F217" s="51">
        <v>4773</v>
      </c>
      <c r="G217" s="51" t="s">
        <v>192</v>
      </c>
      <c r="I217">
        <f t="shared" si="6"/>
        <v>4773</v>
      </c>
      <c r="J217">
        <f t="shared" si="7"/>
        <v>4773</v>
      </c>
    </row>
    <row r="218" spans="3:10" x14ac:dyDescent="0.25">
      <c r="C218" s="48">
        <v>215</v>
      </c>
      <c r="D218" s="51">
        <v>7</v>
      </c>
      <c r="E218" s="51">
        <v>4788</v>
      </c>
      <c r="F218" s="51">
        <v>4788</v>
      </c>
      <c r="G218" s="51" t="s">
        <v>193</v>
      </c>
      <c r="I218">
        <f t="shared" si="6"/>
        <v>4788</v>
      </c>
      <c r="J218">
        <f t="shared" si="7"/>
        <v>4788</v>
      </c>
    </row>
    <row r="219" spans="3:10" x14ac:dyDescent="0.25">
      <c r="C219" s="48">
        <v>216</v>
      </c>
      <c r="D219" s="51">
        <v>11</v>
      </c>
      <c r="E219" s="51">
        <v>4797</v>
      </c>
      <c r="F219" s="51">
        <v>4797</v>
      </c>
      <c r="G219" s="51" t="s">
        <v>194</v>
      </c>
      <c r="I219">
        <f t="shared" si="6"/>
        <v>4797</v>
      </c>
      <c r="J219">
        <f t="shared" si="7"/>
        <v>4797</v>
      </c>
    </row>
    <row r="220" spans="3:10" x14ac:dyDescent="0.25">
      <c r="C220" s="48">
        <v>217</v>
      </c>
      <c r="D220" s="51">
        <v>12</v>
      </c>
      <c r="E220" s="51">
        <v>4860</v>
      </c>
      <c r="F220" s="51">
        <v>4860</v>
      </c>
      <c r="G220" s="51" t="s">
        <v>388</v>
      </c>
      <c r="I220">
        <f t="shared" si="6"/>
        <v>4860</v>
      </c>
      <c r="J220">
        <f t="shared" si="7"/>
        <v>4860</v>
      </c>
    </row>
    <row r="221" spans="3:10" x14ac:dyDescent="0.25">
      <c r="C221" s="48">
        <v>218</v>
      </c>
      <c r="D221" s="51">
        <v>1</v>
      </c>
      <c r="E221" s="51">
        <v>4869</v>
      </c>
      <c r="F221" s="51">
        <v>4869</v>
      </c>
      <c r="G221" s="51" t="s">
        <v>195</v>
      </c>
      <c r="I221">
        <f t="shared" si="6"/>
        <v>4869</v>
      </c>
      <c r="J221">
        <f t="shared" si="7"/>
        <v>4869</v>
      </c>
    </row>
    <row r="222" spans="3:10" x14ac:dyDescent="0.25">
      <c r="C222" s="48">
        <v>219</v>
      </c>
      <c r="D222" s="51">
        <v>11</v>
      </c>
      <c r="E222" s="51">
        <v>4878</v>
      </c>
      <c r="F222" s="51">
        <v>4878</v>
      </c>
      <c r="G222" s="51" t="s">
        <v>196</v>
      </c>
      <c r="I222">
        <f t="shared" si="6"/>
        <v>4878</v>
      </c>
      <c r="J222">
        <f t="shared" si="7"/>
        <v>4878</v>
      </c>
    </row>
    <row r="223" spans="3:10" x14ac:dyDescent="0.25">
      <c r="C223" s="48">
        <v>220</v>
      </c>
      <c r="D223" s="51">
        <v>5</v>
      </c>
      <c r="E223" s="51">
        <v>4890</v>
      </c>
      <c r="F223" s="51">
        <v>4890</v>
      </c>
      <c r="G223" s="51" t="s">
        <v>197</v>
      </c>
      <c r="I223">
        <f t="shared" si="6"/>
        <v>4890</v>
      </c>
      <c r="J223">
        <f t="shared" si="7"/>
        <v>4890</v>
      </c>
    </row>
    <row r="224" spans="3:10" x14ac:dyDescent="0.25">
      <c r="C224" s="48">
        <v>221</v>
      </c>
      <c r="D224" s="51">
        <v>10</v>
      </c>
      <c r="E224" s="51">
        <v>4905</v>
      </c>
      <c r="F224" s="51">
        <v>4905</v>
      </c>
      <c r="G224" s="51" t="s">
        <v>356</v>
      </c>
      <c r="I224">
        <f t="shared" si="6"/>
        <v>4905</v>
      </c>
      <c r="J224">
        <f t="shared" si="7"/>
        <v>4905</v>
      </c>
    </row>
    <row r="225" spans="3:10" x14ac:dyDescent="0.25">
      <c r="C225" s="48">
        <v>222</v>
      </c>
      <c r="D225" s="51">
        <v>13</v>
      </c>
      <c r="E225" s="51">
        <v>4978</v>
      </c>
      <c r="F225" s="51">
        <v>4978</v>
      </c>
      <c r="G225" s="51" t="s">
        <v>198</v>
      </c>
      <c r="I225">
        <f t="shared" si="6"/>
        <v>4978</v>
      </c>
      <c r="J225">
        <f t="shared" si="7"/>
        <v>4978</v>
      </c>
    </row>
    <row r="226" spans="3:10" x14ac:dyDescent="0.25">
      <c r="C226" s="48">
        <v>223</v>
      </c>
      <c r="D226" s="51">
        <v>7</v>
      </c>
      <c r="E226" s="51">
        <v>4995</v>
      </c>
      <c r="F226" s="51">
        <v>4995</v>
      </c>
      <c r="G226" s="51" t="s">
        <v>199</v>
      </c>
      <c r="I226">
        <f t="shared" si="6"/>
        <v>4995</v>
      </c>
      <c r="J226">
        <f t="shared" si="7"/>
        <v>4995</v>
      </c>
    </row>
    <row r="227" spans="3:10" x14ac:dyDescent="0.25">
      <c r="C227" s="48">
        <v>224</v>
      </c>
      <c r="D227" s="51">
        <v>15</v>
      </c>
      <c r="E227" s="51">
        <v>5013</v>
      </c>
      <c r="F227" s="51">
        <v>5013</v>
      </c>
      <c r="G227" s="51" t="s">
        <v>200</v>
      </c>
      <c r="I227">
        <f t="shared" si="6"/>
        <v>5013</v>
      </c>
      <c r="J227">
        <f t="shared" si="7"/>
        <v>5013</v>
      </c>
    </row>
    <row r="228" spans="3:10" x14ac:dyDescent="0.25">
      <c r="C228" s="48">
        <v>225</v>
      </c>
      <c r="D228" s="51">
        <v>15</v>
      </c>
      <c r="E228" s="51">
        <v>5049</v>
      </c>
      <c r="F228" s="51">
        <v>5049</v>
      </c>
      <c r="G228" s="51" t="s">
        <v>201</v>
      </c>
      <c r="I228">
        <f t="shared" si="6"/>
        <v>5049</v>
      </c>
      <c r="J228">
        <f t="shared" si="7"/>
        <v>5049</v>
      </c>
    </row>
    <row r="229" spans="3:10" x14ac:dyDescent="0.25">
      <c r="C229" s="48">
        <v>226</v>
      </c>
      <c r="D229" s="51">
        <v>11</v>
      </c>
      <c r="E229" s="51">
        <v>5121</v>
      </c>
      <c r="F229" s="51">
        <v>5121</v>
      </c>
      <c r="G229" s="51" t="s">
        <v>203</v>
      </c>
      <c r="I229">
        <f t="shared" si="6"/>
        <v>5121</v>
      </c>
      <c r="J229">
        <f t="shared" si="7"/>
        <v>5121</v>
      </c>
    </row>
    <row r="230" spans="3:10" x14ac:dyDescent="0.25">
      <c r="C230" s="48">
        <v>227</v>
      </c>
      <c r="D230" s="51">
        <v>5</v>
      </c>
      <c r="E230" s="51">
        <v>5139</v>
      </c>
      <c r="F230" s="51">
        <v>5139</v>
      </c>
      <c r="G230" s="51" t="s">
        <v>204</v>
      </c>
      <c r="I230">
        <f t="shared" si="6"/>
        <v>5139</v>
      </c>
      <c r="J230">
        <f t="shared" si="7"/>
        <v>5139</v>
      </c>
    </row>
    <row r="231" spans="3:10" x14ac:dyDescent="0.25">
      <c r="C231" s="48">
        <v>228</v>
      </c>
      <c r="D231" s="51">
        <v>11</v>
      </c>
      <c r="E231" s="51">
        <v>5319</v>
      </c>
      <c r="F231" s="51">
        <v>5160</v>
      </c>
      <c r="G231" s="51" t="s">
        <v>202</v>
      </c>
      <c r="I231">
        <f t="shared" si="6"/>
        <v>5319</v>
      </c>
      <c r="J231">
        <f t="shared" si="7"/>
        <v>5160</v>
      </c>
    </row>
    <row r="232" spans="3:10" x14ac:dyDescent="0.25">
      <c r="C232" s="48">
        <v>229</v>
      </c>
      <c r="D232" s="51">
        <v>15</v>
      </c>
      <c r="E232" s="51">
        <v>5163</v>
      </c>
      <c r="F232" s="51">
        <v>5163</v>
      </c>
      <c r="G232" s="51" t="s">
        <v>205</v>
      </c>
      <c r="I232">
        <f t="shared" si="6"/>
        <v>5163</v>
      </c>
      <c r="J232">
        <f t="shared" si="7"/>
        <v>5163</v>
      </c>
    </row>
    <row r="233" spans="3:10" x14ac:dyDescent="0.25">
      <c r="C233" s="48">
        <v>230</v>
      </c>
      <c r="D233" s="51">
        <v>11</v>
      </c>
      <c r="E233" s="51">
        <v>5166</v>
      </c>
      <c r="F233" s="51">
        <v>5166</v>
      </c>
      <c r="G233" s="51" t="s">
        <v>206</v>
      </c>
      <c r="I233">
        <f t="shared" si="6"/>
        <v>5166</v>
      </c>
      <c r="J233">
        <f t="shared" si="7"/>
        <v>5166</v>
      </c>
    </row>
    <row r="234" spans="3:10" x14ac:dyDescent="0.25">
      <c r="C234" s="48">
        <v>231</v>
      </c>
      <c r="D234" s="51">
        <v>11</v>
      </c>
      <c r="E234" s="51">
        <v>5184</v>
      </c>
      <c r="F234" s="51">
        <v>5184</v>
      </c>
      <c r="G234" s="51" t="s">
        <v>207</v>
      </c>
      <c r="I234">
        <f t="shared" si="6"/>
        <v>5184</v>
      </c>
      <c r="J234">
        <f t="shared" si="7"/>
        <v>5184</v>
      </c>
    </row>
    <row r="235" spans="3:10" x14ac:dyDescent="0.25">
      <c r="C235" s="48">
        <v>232</v>
      </c>
      <c r="D235" s="51">
        <v>9</v>
      </c>
      <c r="E235" s="51">
        <v>5250</v>
      </c>
      <c r="F235" s="51">
        <v>5250</v>
      </c>
      <c r="G235" s="51" t="s">
        <v>208</v>
      </c>
      <c r="I235">
        <f t="shared" si="6"/>
        <v>5250</v>
      </c>
      <c r="J235">
        <f t="shared" si="7"/>
        <v>5250</v>
      </c>
    </row>
    <row r="236" spans="3:10" x14ac:dyDescent="0.25">
      <c r="C236" s="48">
        <v>233</v>
      </c>
      <c r="D236" s="51">
        <v>11</v>
      </c>
      <c r="E236" s="51">
        <v>5256</v>
      </c>
      <c r="F236" s="51">
        <v>5256</v>
      </c>
      <c r="G236" s="51" t="s">
        <v>209</v>
      </c>
      <c r="I236">
        <f t="shared" si="6"/>
        <v>5256</v>
      </c>
      <c r="J236">
        <f t="shared" si="7"/>
        <v>5256</v>
      </c>
    </row>
    <row r="237" spans="3:10" x14ac:dyDescent="0.25">
      <c r="C237" s="48">
        <v>234</v>
      </c>
      <c r="D237" s="51">
        <v>5</v>
      </c>
      <c r="E237" s="51">
        <v>5283</v>
      </c>
      <c r="F237" s="51">
        <v>5283</v>
      </c>
      <c r="G237" s="51" t="s">
        <v>210</v>
      </c>
      <c r="I237">
        <f t="shared" si="6"/>
        <v>5283</v>
      </c>
      <c r="J237">
        <f t="shared" si="7"/>
        <v>5283</v>
      </c>
    </row>
    <row r="238" spans="3:10" x14ac:dyDescent="0.25">
      <c r="C238" s="48">
        <v>235</v>
      </c>
      <c r="D238" s="51">
        <v>1</v>
      </c>
      <c r="E238" s="51">
        <v>5310</v>
      </c>
      <c r="F238" s="51">
        <v>5310</v>
      </c>
      <c r="G238" s="51" t="s">
        <v>211</v>
      </c>
      <c r="I238">
        <f t="shared" si="6"/>
        <v>5310</v>
      </c>
      <c r="J238">
        <f t="shared" si="7"/>
        <v>5310</v>
      </c>
    </row>
    <row r="239" spans="3:10" x14ac:dyDescent="0.25">
      <c r="C239" s="48">
        <v>236</v>
      </c>
      <c r="D239" s="51">
        <v>5</v>
      </c>
      <c r="E239" s="51">
        <v>5323</v>
      </c>
      <c r="F239" s="51">
        <v>5325</v>
      </c>
      <c r="G239" s="51" t="s">
        <v>212</v>
      </c>
      <c r="I239">
        <f t="shared" si="6"/>
        <v>5323</v>
      </c>
      <c r="J239">
        <f t="shared" si="7"/>
        <v>5325</v>
      </c>
    </row>
    <row r="240" spans="3:10" x14ac:dyDescent="0.25">
      <c r="C240" s="48">
        <v>237</v>
      </c>
      <c r="D240" s="51">
        <v>13</v>
      </c>
      <c r="E240" s="51">
        <v>5463</v>
      </c>
      <c r="F240" s="51">
        <v>5463</v>
      </c>
      <c r="G240" s="51" t="s">
        <v>213</v>
      </c>
      <c r="I240">
        <f t="shared" si="6"/>
        <v>5463</v>
      </c>
      <c r="J240">
        <f t="shared" si="7"/>
        <v>5463</v>
      </c>
    </row>
    <row r="241" spans="3:10" x14ac:dyDescent="0.25">
      <c r="C241" s="48">
        <v>238</v>
      </c>
      <c r="D241" s="51">
        <v>12</v>
      </c>
      <c r="E241" s="51">
        <v>5486</v>
      </c>
      <c r="F241" s="51">
        <v>5486</v>
      </c>
      <c r="G241" s="51" t="s">
        <v>214</v>
      </c>
      <c r="I241">
        <f t="shared" si="6"/>
        <v>5486</v>
      </c>
      <c r="J241">
        <f t="shared" si="7"/>
        <v>5486</v>
      </c>
    </row>
    <row r="242" spans="3:10" x14ac:dyDescent="0.25">
      <c r="C242" s="48">
        <v>239</v>
      </c>
      <c r="D242" s="51">
        <v>1</v>
      </c>
      <c r="E242" s="51">
        <v>5508</v>
      </c>
      <c r="F242" s="51">
        <v>5508</v>
      </c>
      <c r="G242" s="51" t="s">
        <v>215</v>
      </c>
      <c r="I242">
        <f t="shared" si="6"/>
        <v>5508</v>
      </c>
      <c r="J242">
        <f t="shared" si="7"/>
        <v>5508</v>
      </c>
    </row>
    <row r="243" spans="3:10" x14ac:dyDescent="0.25">
      <c r="C243" s="48">
        <v>240</v>
      </c>
      <c r="D243" s="51">
        <v>12</v>
      </c>
      <c r="E243" s="51">
        <v>1975</v>
      </c>
      <c r="F243" s="51">
        <v>1975</v>
      </c>
      <c r="G243" s="51" t="s">
        <v>216</v>
      </c>
      <c r="I243">
        <f t="shared" si="6"/>
        <v>1975</v>
      </c>
      <c r="J243">
        <f t="shared" si="7"/>
        <v>1975</v>
      </c>
    </row>
    <row r="244" spans="3:10" x14ac:dyDescent="0.25">
      <c r="C244" s="48">
        <v>241</v>
      </c>
      <c r="D244" s="51">
        <v>13</v>
      </c>
      <c r="E244" s="51">
        <v>4824</v>
      </c>
      <c r="F244" s="51">
        <v>5510</v>
      </c>
      <c r="G244" s="51" t="s">
        <v>217</v>
      </c>
      <c r="I244">
        <f t="shared" si="6"/>
        <v>4824</v>
      </c>
      <c r="J244">
        <f t="shared" si="7"/>
        <v>5510</v>
      </c>
    </row>
    <row r="245" spans="3:10" x14ac:dyDescent="0.25">
      <c r="C245" s="48">
        <v>242</v>
      </c>
      <c r="D245" s="51">
        <v>12</v>
      </c>
      <c r="E245" s="51">
        <v>5607</v>
      </c>
      <c r="F245" s="51">
        <v>5607</v>
      </c>
      <c r="G245" s="51" t="s">
        <v>218</v>
      </c>
      <c r="I245">
        <f t="shared" si="6"/>
        <v>5607</v>
      </c>
      <c r="J245">
        <f t="shared" si="7"/>
        <v>5607</v>
      </c>
    </row>
    <row r="246" spans="3:10" x14ac:dyDescent="0.25">
      <c r="C246" s="48">
        <v>243</v>
      </c>
      <c r="D246" s="51">
        <v>11</v>
      </c>
      <c r="E246" s="51">
        <v>5643</v>
      </c>
      <c r="F246" s="51">
        <v>5643</v>
      </c>
      <c r="G246" s="51" t="s">
        <v>219</v>
      </c>
      <c r="I246">
        <f t="shared" si="6"/>
        <v>5643</v>
      </c>
      <c r="J246">
        <f t="shared" si="7"/>
        <v>5643</v>
      </c>
    </row>
    <row r="247" spans="3:10" x14ac:dyDescent="0.25">
      <c r="C247" s="48">
        <v>244</v>
      </c>
      <c r="D247" s="51">
        <v>7</v>
      </c>
      <c r="E247" s="51">
        <v>5697</v>
      </c>
      <c r="F247" s="51">
        <v>5697</v>
      </c>
      <c r="G247" s="51" t="s">
        <v>389</v>
      </c>
      <c r="I247">
        <f t="shared" si="6"/>
        <v>5697</v>
      </c>
      <c r="J247">
        <f t="shared" si="7"/>
        <v>5697</v>
      </c>
    </row>
    <row r="248" spans="3:10" x14ac:dyDescent="0.25">
      <c r="C248" s="48">
        <v>245</v>
      </c>
      <c r="D248" s="51">
        <v>5</v>
      </c>
      <c r="E248" s="51">
        <v>5724</v>
      </c>
      <c r="F248" s="51">
        <v>5724</v>
      </c>
      <c r="G248" s="51" t="s">
        <v>220</v>
      </c>
      <c r="I248">
        <f t="shared" si="6"/>
        <v>5724</v>
      </c>
      <c r="J248">
        <f t="shared" si="7"/>
        <v>5724</v>
      </c>
    </row>
    <row r="249" spans="3:10" x14ac:dyDescent="0.25">
      <c r="C249" s="48">
        <v>246</v>
      </c>
      <c r="D249" s="51">
        <v>11</v>
      </c>
      <c r="E249" s="51">
        <v>5805</v>
      </c>
      <c r="F249" s="51">
        <v>5805</v>
      </c>
      <c r="G249" s="51" t="s">
        <v>221</v>
      </c>
      <c r="I249">
        <f t="shared" si="6"/>
        <v>5805</v>
      </c>
      <c r="J249">
        <f t="shared" si="7"/>
        <v>5805</v>
      </c>
    </row>
    <row r="250" spans="3:10" x14ac:dyDescent="0.25">
      <c r="C250" s="48">
        <v>247</v>
      </c>
      <c r="D250" s="51">
        <v>5</v>
      </c>
      <c r="E250" s="51">
        <v>5823</v>
      </c>
      <c r="F250" s="51">
        <v>5823</v>
      </c>
      <c r="G250" s="51" t="s">
        <v>222</v>
      </c>
      <c r="I250">
        <f t="shared" si="6"/>
        <v>5823</v>
      </c>
      <c r="J250">
        <f t="shared" si="7"/>
        <v>5823</v>
      </c>
    </row>
    <row r="251" spans="3:10" x14ac:dyDescent="0.25">
      <c r="C251" s="48">
        <v>248</v>
      </c>
      <c r="D251" s="51">
        <v>12</v>
      </c>
      <c r="E251" s="51">
        <v>5832</v>
      </c>
      <c r="F251" s="51">
        <v>5832</v>
      </c>
      <c r="G251" s="51" t="s">
        <v>223</v>
      </c>
      <c r="I251">
        <f t="shared" si="6"/>
        <v>5832</v>
      </c>
      <c r="J251">
        <f t="shared" si="7"/>
        <v>5832</v>
      </c>
    </row>
    <row r="252" spans="3:10" x14ac:dyDescent="0.25">
      <c r="C252" s="48">
        <v>249</v>
      </c>
      <c r="D252" s="51">
        <v>12</v>
      </c>
      <c r="E252" s="51">
        <v>5877</v>
      </c>
      <c r="F252" s="51">
        <v>5877</v>
      </c>
      <c r="G252" s="51" t="s">
        <v>224</v>
      </c>
      <c r="I252">
        <f t="shared" si="6"/>
        <v>5877</v>
      </c>
      <c r="J252">
        <f t="shared" si="7"/>
        <v>5877</v>
      </c>
    </row>
    <row r="253" spans="3:10" x14ac:dyDescent="0.25">
      <c r="C253" s="48">
        <v>250</v>
      </c>
      <c r="D253" s="51">
        <v>15</v>
      </c>
      <c r="E253" s="51">
        <v>5895</v>
      </c>
      <c r="F253" s="51">
        <v>5895</v>
      </c>
      <c r="G253" s="51" t="s">
        <v>225</v>
      </c>
      <c r="I253">
        <f t="shared" si="6"/>
        <v>5895</v>
      </c>
      <c r="J253">
        <f t="shared" si="7"/>
        <v>5895</v>
      </c>
    </row>
    <row r="254" spans="3:10" x14ac:dyDescent="0.25">
      <c r="C254" s="48">
        <v>251</v>
      </c>
      <c r="D254" s="51">
        <v>12</v>
      </c>
      <c r="E254" s="51">
        <v>5949</v>
      </c>
      <c r="F254" s="51">
        <v>5949</v>
      </c>
      <c r="G254" s="51" t="s">
        <v>226</v>
      </c>
      <c r="I254">
        <f t="shared" si="6"/>
        <v>5949</v>
      </c>
      <c r="J254">
        <f t="shared" si="7"/>
        <v>5949</v>
      </c>
    </row>
    <row r="255" spans="3:10" x14ac:dyDescent="0.25">
      <c r="C255" s="48">
        <v>252</v>
      </c>
      <c r="D255" s="51">
        <v>13</v>
      </c>
      <c r="E255" s="51">
        <v>5976</v>
      </c>
      <c r="F255" s="51">
        <v>5976</v>
      </c>
      <c r="G255" s="51" t="s">
        <v>227</v>
      </c>
      <c r="I255">
        <f t="shared" si="6"/>
        <v>5976</v>
      </c>
      <c r="J255">
        <f t="shared" si="7"/>
        <v>5976</v>
      </c>
    </row>
    <row r="256" spans="3:10" x14ac:dyDescent="0.25">
      <c r="C256" s="48">
        <v>253</v>
      </c>
      <c r="D256" s="51">
        <v>12</v>
      </c>
      <c r="E256" s="51">
        <v>5994</v>
      </c>
      <c r="F256" s="51">
        <v>5994</v>
      </c>
      <c r="G256" s="51" t="s">
        <v>228</v>
      </c>
      <c r="I256">
        <f t="shared" si="6"/>
        <v>5994</v>
      </c>
      <c r="J256">
        <f t="shared" si="7"/>
        <v>5994</v>
      </c>
    </row>
    <row r="257" spans="3:10" x14ac:dyDescent="0.25">
      <c r="C257" s="48">
        <v>254</v>
      </c>
      <c r="D257" s="51">
        <v>13</v>
      </c>
      <c r="E257" s="51">
        <v>6003</v>
      </c>
      <c r="F257" s="51">
        <v>6003</v>
      </c>
      <c r="G257" s="51" t="s">
        <v>229</v>
      </c>
      <c r="I257">
        <f t="shared" si="6"/>
        <v>6003</v>
      </c>
      <c r="J257">
        <f t="shared" si="7"/>
        <v>6003</v>
      </c>
    </row>
    <row r="258" spans="3:10" x14ac:dyDescent="0.25">
      <c r="C258" s="48">
        <v>255</v>
      </c>
      <c r="D258" s="51">
        <v>15</v>
      </c>
      <c r="E258" s="51">
        <v>6012</v>
      </c>
      <c r="F258" s="51">
        <v>6012</v>
      </c>
      <c r="G258" s="51" t="s">
        <v>230</v>
      </c>
      <c r="I258">
        <f t="shared" si="6"/>
        <v>6012</v>
      </c>
      <c r="J258">
        <f t="shared" si="7"/>
        <v>6012</v>
      </c>
    </row>
    <row r="259" spans="3:10" x14ac:dyDescent="0.25">
      <c r="C259" s="48">
        <v>256</v>
      </c>
      <c r="D259" s="51">
        <v>12</v>
      </c>
      <c r="E259" s="51">
        <v>6030</v>
      </c>
      <c r="F259" s="51">
        <v>6030</v>
      </c>
      <c r="G259" s="51" t="s">
        <v>231</v>
      </c>
      <c r="I259">
        <f t="shared" si="6"/>
        <v>6030</v>
      </c>
      <c r="J259">
        <f t="shared" si="7"/>
        <v>6030</v>
      </c>
    </row>
    <row r="260" spans="3:10" x14ac:dyDescent="0.25">
      <c r="C260" s="48">
        <v>257</v>
      </c>
      <c r="D260" s="51">
        <v>5</v>
      </c>
      <c r="E260" s="51">
        <v>6048</v>
      </c>
      <c r="F260" s="51">
        <v>6035</v>
      </c>
      <c r="G260" s="51" t="s">
        <v>232</v>
      </c>
      <c r="I260">
        <f t="shared" si="6"/>
        <v>6048</v>
      </c>
      <c r="J260">
        <f t="shared" si="7"/>
        <v>6035</v>
      </c>
    </row>
    <row r="261" spans="3:10" x14ac:dyDescent="0.25">
      <c r="C261" s="48">
        <v>258</v>
      </c>
      <c r="D261" s="51">
        <v>12</v>
      </c>
      <c r="E261" s="51">
        <v>6039</v>
      </c>
      <c r="F261" s="51">
        <v>6039</v>
      </c>
      <c r="G261" s="51" t="s">
        <v>233</v>
      </c>
      <c r="I261">
        <f t="shared" ref="I261:I324" si="8">E261</f>
        <v>6039</v>
      </c>
      <c r="J261">
        <f t="shared" ref="J261:J324" si="9">F261</f>
        <v>6039</v>
      </c>
    </row>
    <row r="262" spans="3:10" x14ac:dyDescent="0.25">
      <c r="C262" s="48">
        <v>259</v>
      </c>
      <c r="D262" s="51">
        <v>10</v>
      </c>
      <c r="E262" s="51">
        <v>6093</v>
      </c>
      <c r="F262" s="51">
        <v>6093</v>
      </c>
      <c r="G262" s="51" t="s">
        <v>234</v>
      </c>
      <c r="I262">
        <f t="shared" si="8"/>
        <v>6093</v>
      </c>
      <c r="J262">
        <f t="shared" si="9"/>
        <v>6093</v>
      </c>
    </row>
    <row r="263" spans="3:10" x14ac:dyDescent="0.25">
      <c r="C263" s="48">
        <v>260</v>
      </c>
      <c r="D263" s="51">
        <v>5</v>
      </c>
      <c r="E263" s="51">
        <v>6091</v>
      </c>
      <c r="F263" s="51">
        <v>6091</v>
      </c>
      <c r="G263" s="51" t="s">
        <v>235</v>
      </c>
      <c r="I263">
        <f t="shared" si="8"/>
        <v>6091</v>
      </c>
      <c r="J263">
        <f t="shared" si="9"/>
        <v>6091</v>
      </c>
    </row>
    <row r="264" spans="3:10" x14ac:dyDescent="0.25">
      <c r="C264" s="48">
        <v>261</v>
      </c>
      <c r="D264" s="51">
        <v>5</v>
      </c>
      <c r="E264" s="51">
        <v>6095</v>
      </c>
      <c r="F264" s="51">
        <v>6095</v>
      </c>
      <c r="G264" s="51" t="s">
        <v>236</v>
      </c>
      <c r="I264">
        <f t="shared" si="8"/>
        <v>6095</v>
      </c>
      <c r="J264">
        <f t="shared" si="9"/>
        <v>6095</v>
      </c>
    </row>
    <row r="265" spans="3:10" x14ac:dyDescent="0.25">
      <c r="C265" s="48">
        <v>262</v>
      </c>
      <c r="D265" s="51">
        <v>12</v>
      </c>
      <c r="E265" s="51">
        <v>5157</v>
      </c>
      <c r="F265" s="51">
        <v>6099</v>
      </c>
      <c r="G265" s="51" t="s">
        <v>237</v>
      </c>
      <c r="I265">
        <f t="shared" si="8"/>
        <v>5157</v>
      </c>
      <c r="J265">
        <f t="shared" si="9"/>
        <v>6099</v>
      </c>
    </row>
    <row r="266" spans="3:10" x14ac:dyDescent="0.25">
      <c r="C266" s="48">
        <v>263</v>
      </c>
      <c r="D266" s="51">
        <v>13</v>
      </c>
      <c r="E266" s="51">
        <v>6097</v>
      </c>
      <c r="F266" s="51">
        <v>6097</v>
      </c>
      <c r="G266" s="51" t="s">
        <v>238</v>
      </c>
      <c r="I266">
        <f t="shared" si="8"/>
        <v>6097</v>
      </c>
      <c r="J266">
        <f t="shared" si="9"/>
        <v>6097</v>
      </c>
    </row>
    <row r="267" spans="3:10" x14ac:dyDescent="0.25">
      <c r="C267" s="48">
        <v>264</v>
      </c>
      <c r="D267" s="51">
        <v>7</v>
      </c>
      <c r="E267" s="51">
        <v>6098</v>
      </c>
      <c r="F267" s="51">
        <v>6098</v>
      </c>
      <c r="G267" s="51" t="s">
        <v>357</v>
      </c>
      <c r="I267">
        <f t="shared" si="8"/>
        <v>6098</v>
      </c>
      <c r="J267">
        <f t="shared" si="9"/>
        <v>6098</v>
      </c>
    </row>
    <row r="268" spans="3:10" x14ac:dyDescent="0.25">
      <c r="C268" s="48">
        <v>265</v>
      </c>
      <c r="D268" s="51">
        <v>1</v>
      </c>
      <c r="E268" s="51">
        <v>6100</v>
      </c>
      <c r="F268" s="51">
        <v>6100</v>
      </c>
      <c r="G268" s="51" t="s">
        <v>239</v>
      </c>
      <c r="I268">
        <f t="shared" si="8"/>
        <v>6100</v>
      </c>
      <c r="J268">
        <f t="shared" si="9"/>
        <v>6100</v>
      </c>
    </row>
    <row r="269" spans="3:10" x14ac:dyDescent="0.25">
      <c r="C269" s="48">
        <v>266</v>
      </c>
      <c r="D269" s="51">
        <v>11</v>
      </c>
      <c r="E269" s="51">
        <v>6101</v>
      </c>
      <c r="F269" s="51">
        <v>6101</v>
      </c>
      <c r="G269" s="51" t="s">
        <v>240</v>
      </c>
      <c r="I269">
        <f t="shared" si="8"/>
        <v>6101</v>
      </c>
      <c r="J269">
        <f t="shared" si="9"/>
        <v>6101</v>
      </c>
    </row>
    <row r="270" spans="3:10" x14ac:dyDescent="0.25">
      <c r="C270" s="48">
        <v>267</v>
      </c>
      <c r="D270" s="51">
        <v>11</v>
      </c>
      <c r="E270" s="51">
        <v>6094</v>
      </c>
      <c r="F270" s="51">
        <v>6094</v>
      </c>
      <c r="G270" s="51" t="s">
        <v>241</v>
      </c>
      <c r="I270">
        <f t="shared" si="8"/>
        <v>6094</v>
      </c>
      <c r="J270">
        <f t="shared" si="9"/>
        <v>6094</v>
      </c>
    </row>
    <row r="271" spans="3:10" x14ac:dyDescent="0.25">
      <c r="C271" s="48">
        <v>268</v>
      </c>
      <c r="D271" s="51">
        <v>5</v>
      </c>
      <c r="E271" s="51">
        <v>6096</v>
      </c>
      <c r="F271" s="51">
        <v>6096</v>
      </c>
      <c r="G271" s="51" t="s">
        <v>390</v>
      </c>
      <c r="I271">
        <f t="shared" si="8"/>
        <v>6096</v>
      </c>
      <c r="J271">
        <f t="shared" si="9"/>
        <v>6096</v>
      </c>
    </row>
    <row r="272" spans="3:10" x14ac:dyDescent="0.25">
      <c r="C272" s="48">
        <v>269</v>
      </c>
      <c r="D272" s="51">
        <v>5</v>
      </c>
      <c r="E272" s="51">
        <v>6102</v>
      </c>
      <c r="F272" s="51">
        <v>6102</v>
      </c>
      <c r="G272" s="51" t="s">
        <v>242</v>
      </c>
      <c r="I272">
        <f t="shared" si="8"/>
        <v>6102</v>
      </c>
      <c r="J272">
        <f t="shared" si="9"/>
        <v>6102</v>
      </c>
    </row>
    <row r="273" spans="3:10" x14ac:dyDescent="0.25">
      <c r="C273" s="48">
        <v>270</v>
      </c>
      <c r="D273" s="51">
        <v>5</v>
      </c>
      <c r="E273" s="51">
        <v>6120</v>
      </c>
      <c r="F273" s="51">
        <v>6120</v>
      </c>
      <c r="G273" s="51" t="s">
        <v>243</v>
      </c>
      <c r="I273">
        <f t="shared" si="8"/>
        <v>6120</v>
      </c>
      <c r="J273">
        <f t="shared" si="9"/>
        <v>6120</v>
      </c>
    </row>
    <row r="274" spans="3:10" x14ac:dyDescent="0.25">
      <c r="C274" s="48">
        <v>271</v>
      </c>
      <c r="D274" s="51">
        <v>10</v>
      </c>
      <c r="E274" s="51">
        <v>6138</v>
      </c>
      <c r="F274" s="51">
        <v>6138</v>
      </c>
      <c r="G274" s="51" t="s">
        <v>244</v>
      </c>
      <c r="I274">
        <f t="shared" si="8"/>
        <v>6138</v>
      </c>
      <c r="J274">
        <f t="shared" si="9"/>
        <v>6138</v>
      </c>
    </row>
    <row r="275" spans="3:10" x14ac:dyDescent="0.25">
      <c r="C275" s="48">
        <v>272</v>
      </c>
      <c r="D275" s="51">
        <v>7</v>
      </c>
      <c r="E275" s="51">
        <v>5751</v>
      </c>
      <c r="F275" s="51">
        <v>5751</v>
      </c>
      <c r="G275" s="51" t="s">
        <v>245</v>
      </c>
      <c r="I275">
        <f t="shared" si="8"/>
        <v>5751</v>
      </c>
      <c r="J275">
        <f t="shared" si="9"/>
        <v>5751</v>
      </c>
    </row>
    <row r="276" spans="3:10" x14ac:dyDescent="0.25">
      <c r="C276" s="48">
        <v>273</v>
      </c>
      <c r="D276" s="51">
        <v>13</v>
      </c>
      <c r="E276" s="51">
        <v>6165</v>
      </c>
      <c r="F276" s="51">
        <v>6165</v>
      </c>
      <c r="G276" s="51" t="s">
        <v>246</v>
      </c>
      <c r="I276">
        <f t="shared" si="8"/>
        <v>6165</v>
      </c>
      <c r="J276">
        <f t="shared" si="9"/>
        <v>6165</v>
      </c>
    </row>
    <row r="277" spans="3:10" x14ac:dyDescent="0.25">
      <c r="C277" s="48">
        <v>274</v>
      </c>
      <c r="D277" s="51">
        <v>1</v>
      </c>
      <c r="E277" s="51">
        <v>6175</v>
      </c>
      <c r="F277" s="51">
        <v>6175</v>
      </c>
      <c r="G277" s="51" t="s">
        <v>247</v>
      </c>
      <c r="I277">
        <f t="shared" si="8"/>
        <v>6175</v>
      </c>
      <c r="J277">
        <f t="shared" si="9"/>
        <v>6175</v>
      </c>
    </row>
    <row r="278" spans="3:10" x14ac:dyDescent="0.25">
      <c r="C278" s="48">
        <v>275</v>
      </c>
      <c r="D278" s="51">
        <v>5</v>
      </c>
      <c r="E278" s="51">
        <v>6219</v>
      </c>
      <c r="F278" s="51">
        <v>6219</v>
      </c>
      <c r="G278" s="51" t="s">
        <v>248</v>
      </c>
      <c r="I278">
        <f t="shared" si="8"/>
        <v>6219</v>
      </c>
      <c r="J278">
        <f t="shared" si="9"/>
        <v>6219</v>
      </c>
    </row>
    <row r="279" spans="3:10" x14ac:dyDescent="0.25">
      <c r="C279" s="48">
        <v>276</v>
      </c>
      <c r="D279" s="51">
        <v>5</v>
      </c>
      <c r="E279" s="51">
        <v>6246</v>
      </c>
      <c r="F279" s="51">
        <v>6246</v>
      </c>
      <c r="G279" s="51" t="s">
        <v>249</v>
      </c>
      <c r="I279">
        <f t="shared" si="8"/>
        <v>6246</v>
      </c>
      <c r="J279">
        <f t="shared" si="9"/>
        <v>6246</v>
      </c>
    </row>
    <row r="280" spans="3:10" x14ac:dyDescent="0.25">
      <c r="C280" s="48">
        <v>277</v>
      </c>
      <c r="D280" s="51">
        <v>7</v>
      </c>
      <c r="E280" s="51">
        <v>6273</v>
      </c>
      <c r="F280" s="51">
        <v>6273</v>
      </c>
      <c r="G280" s="51" t="s">
        <v>250</v>
      </c>
      <c r="I280">
        <f t="shared" si="8"/>
        <v>6273</v>
      </c>
      <c r="J280">
        <f t="shared" si="9"/>
        <v>6273</v>
      </c>
    </row>
    <row r="281" spans="3:10" x14ac:dyDescent="0.25">
      <c r="C281" s="48">
        <v>278</v>
      </c>
      <c r="D281" s="51">
        <v>10</v>
      </c>
      <c r="E281" s="51">
        <v>6408</v>
      </c>
      <c r="F281" s="51">
        <v>6408</v>
      </c>
      <c r="G281" s="51" t="s">
        <v>251</v>
      </c>
      <c r="I281">
        <f t="shared" si="8"/>
        <v>6408</v>
      </c>
      <c r="J281">
        <f t="shared" si="9"/>
        <v>6408</v>
      </c>
    </row>
    <row r="282" spans="3:10" x14ac:dyDescent="0.25">
      <c r="C282" s="48">
        <v>279</v>
      </c>
      <c r="D282" s="51">
        <v>13</v>
      </c>
      <c r="E282" s="51">
        <v>6453</v>
      </c>
      <c r="F282" s="51">
        <v>6453</v>
      </c>
      <c r="G282" s="51" t="s">
        <v>252</v>
      </c>
      <c r="I282">
        <f t="shared" si="8"/>
        <v>6453</v>
      </c>
      <c r="J282">
        <f t="shared" si="9"/>
        <v>6453</v>
      </c>
    </row>
    <row r="283" spans="3:10" x14ac:dyDescent="0.25">
      <c r="C283" s="48">
        <v>280</v>
      </c>
      <c r="D283" s="51">
        <v>13</v>
      </c>
      <c r="E283" s="51">
        <v>6460</v>
      </c>
      <c r="F283" s="51">
        <v>6460</v>
      </c>
      <c r="G283" s="51" t="s">
        <v>253</v>
      </c>
      <c r="I283">
        <f t="shared" si="8"/>
        <v>6460</v>
      </c>
      <c r="J283">
        <f t="shared" si="9"/>
        <v>6460</v>
      </c>
    </row>
    <row r="284" spans="3:10" x14ac:dyDescent="0.25">
      <c r="C284" s="48">
        <v>281</v>
      </c>
      <c r="D284" s="51">
        <v>15</v>
      </c>
      <c r="E284" s="51">
        <v>6462</v>
      </c>
      <c r="F284" s="51">
        <v>6462</v>
      </c>
      <c r="G284" s="51" t="s">
        <v>254</v>
      </c>
      <c r="I284">
        <f t="shared" si="8"/>
        <v>6462</v>
      </c>
      <c r="J284">
        <f t="shared" si="9"/>
        <v>6462</v>
      </c>
    </row>
    <row r="285" spans="3:10" x14ac:dyDescent="0.25">
      <c r="C285" s="48">
        <v>282</v>
      </c>
      <c r="D285" s="51">
        <v>7</v>
      </c>
      <c r="E285" s="51">
        <v>6471</v>
      </c>
      <c r="F285" s="51">
        <v>6471</v>
      </c>
      <c r="G285" s="51" t="s">
        <v>255</v>
      </c>
      <c r="I285">
        <f t="shared" si="8"/>
        <v>6471</v>
      </c>
      <c r="J285">
        <f t="shared" si="9"/>
        <v>6471</v>
      </c>
    </row>
    <row r="286" spans="3:10" x14ac:dyDescent="0.25">
      <c r="C286" s="48">
        <v>283</v>
      </c>
      <c r="D286" s="51">
        <v>1</v>
      </c>
      <c r="E286" s="51">
        <v>6509</v>
      </c>
      <c r="F286" s="51">
        <v>6509</v>
      </c>
      <c r="G286" s="51" t="s">
        <v>256</v>
      </c>
      <c r="I286">
        <f t="shared" si="8"/>
        <v>6509</v>
      </c>
      <c r="J286">
        <f t="shared" si="9"/>
        <v>6509</v>
      </c>
    </row>
    <row r="287" spans="3:10" x14ac:dyDescent="0.25">
      <c r="C287" s="48">
        <v>284</v>
      </c>
      <c r="D287" s="51">
        <v>11</v>
      </c>
      <c r="E287" s="51">
        <v>6512</v>
      </c>
      <c r="F287" s="51">
        <v>6512</v>
      </c>
      <c r="G287" s="51" t="s">
        <v>257</v>
      </c>
      <c r="I287">
        <f t="shared" si="8"/>
        <v>6512</v>
      </c>
      <c r="J287">
        <f t="shared" si="9"/>
        <v>6512</v>
      </c>
    </row>
    <row r="288" spans="3:10" x14ac:dyDescent="0.25">
      <c r="C288" s="48">
        <v>285</v>
      </c>
      <c r="D288" s="51">
        <v>5</v>
      </c>
      <c r="E288" s="51">
        <v>6516</v>
      </c>
      <c r="F288" s="51">
        <v>6516</v>
      </c>
      <c r="G288" s="51" t="s">
        <v>258</v>
      </c>
      <c r="I288">
        <f t="shared" si="8"/>
        <v>6516</v>
      </c>
      <c r="J288">
        <f t="shared" si="9"/>
        <v>6516</v>
      </c>
    </row>
    <row r="289" spans="3:10" x14ac:dyDescent="0.25">
      <c r="C289" s="48">
        <v>286</v>
      </c>
      <c r="D289" s="51">
        <v>13</v>
      </c>
      <c r="E289" s="51">
        <v>6534</v>
      </c>
      <c r="F289" s="51">
        <v>6534</v>
      </c>
      <c r="G289" s="51" t="s">
        <v>259</v>
      </c>
      <c r="I289">
        <f t="shared" si="8"/>
        <v>6534</v>
      </c>
      <c r="J289">
        <f t="shared" si="9"/>
        <v>6534</v>
      </c>
    </row>
    <row r="290" spans="3:10" x14ac:dyDescent="0.25">
      <c r="C290" s="48">
        <v>287</v>
      </c>
      <c r="D290" s="51">
        <v>7</v>
      </c>
      <c r="E290" s="51">
        <v>1935</v>
      </c>
      <c r="F290" s="51">
        <v>6536</v>
      </c>
      <c r="G290" s="51" t="s">
        <v>260</v>
      </c>
      <c r="I290">
        <f t="shared" si="8"/>
        <v>1935</v>
      </c>
      <c r="J290">
        <f t="shared" si="9"/>
        <v>6536</v>
      </c>
    </row>
    <row r="291" spans="3:10" x14ac:dyDescent="0.25">
      <c r="C291" s="48">
        <v>288</v>
      </c>
      <c r="D291" s="51">
        <v>11</v>
      </c>
      <c r="E291" s="51">
        <v>6561</v>
      </c>
      <c r="F291" s="51">
        <v>6561</v>
      </c>
      <c r="G291" s="51" t="s">
        <v>261</v>
      </c>
      <c r="I291">
        <f t="shared" si="8"/>
        <v>6561</v>
      </c>
      <c r="J291">
        <f t="shared" si="9"/>
        <v>6561</v>
      </c>
    </row>
    <row r="292" spans="3:10" x14ac:dyDescent="0.25">
      <c r="C292" s="48">
        <v>289</v>
      </c>
      <c r="D292" s="51">
        <v>11</v>
      </c>
      <c r="E292" s="51">
        <v>6579</v>
      </c>
      <c r="F292" s="51">
        <v>6579</v>
      </c>
      <c r="G292" s="51" t="s">
        <v>262</v>
      </c>
      <c r="I292">
        <f t="shared" si="8"/>
        <v>6579</v>
      </c>
      <c r="J292">
        <f t="shared" si="9"/>
        <v>6579</v>
      </c>
    </row>
    <row r="293" spans="3:10" x14ac:dyDescent="0.25">
      <c r="C293" s="48">
        <v>290</v>
      </c>
      <c r="D293" s="51">
        <v>15</v>
      </c>
      <c r="E293" s="51">
        <v>6592</v>
      </c>
      <c r="F293" s="51">
        <v>6592</v>
      </c>
      <c r="G293" s="51" t="s">
        <v>398</v>
      </c>
      <c r="I293">
        <f t="shared" si="8"/>
        <v>6592</v>
      </c>
      <c r="J293">
        <f t="shared" si="9"/>
        <v>6592</v>
      </c>
    </row>
    <row r="294" spans="3:10" x14ac:dyDescent="0.25">
      <c r="C294" s="48">
        <v>291</v>
      </c>
      <c r="D294" s="51">
        <v>11</v>
      </c>
      <c r="E294" s="51">
        <v>6615</v>
      </c>
      <c r="F294" s="51">
        <v>6615</v>
      </c>
      <c r="G294" s="51" t="s">
        <v>263</v>
      </c>
      <c r="I294">
        <f t="shared" si="8"/>
        <v>6615</v>
      </c>
      <c r="J294">
        <f t="shared" si="9"/>
        <v>6615</v>
      </c>
    </row>
    <row r="295" spans="3:10" x14ac:dyDescent="0.25">
      <c r="C295" s="48">
        <v>292</v>
      </c>
      <c r="D295" s="51">
        <v>13</v>
      </c>
      <c r="E295" s="51">
        <v>6651</v>
      </c>
      <c r="F295" s="51">
        <v>6651</v>
      </c>
      <c r="G295" s="51" t="s">
        <v>264</v>
      </c>
      <c r="I295">
        <f t="shared" si="8"/>
        <v>6651</v>
      </c>
      <c r="J295">
        <f t="shared" si="9"/>
        <v>6651</v>
      </c>
    </row>
    <row r="296" spans="3:10" x14ac:dyDescent="0.25">
      <c r="C296" s="48">
        <v>293</v>
      </c>
      <c r="D296" s="51">
        <v>10</v>
      </c>
      <c r="E296" s="51">
        <v>6660</v>
      </c>
      <c r="F296" s="51">
        <v>6660</v>
      </c>
      <c r="G296" s="51" t="s">
        <v>265</v>
      </c>
      <c r="I296">
        <f t="shared" si="8"/>
        <v>6660</v>
      </c>
      <c r="J296">
        <f t="shared" si="9"/>
        <v>6660</v>
      </c>
    </row>
    <row r="297" spans="3:10" x14ac:dyDescent="0.25">
      <c r="C297" s="48">
        <v>294</v>
      </c>
      <c r="D297" s="51">
        <v>15</v>
      </c>
      <c r="E297" s="51">
        <v>6700</v>
      </c>
      <c r="F297" s="51">
        <v>6700</v>
      </c>
      <c r="G297" s="51" t="s">
        <v>266</v>
      </c>
      <c r="I297">
        <f t="shared" si="8"/>
        <v>6700</v>
      </c>
      <c r="J297">
        <f t="shared" si="9"/>
        <v>6700</v>
      </c>
    </row>
    <row r="298" spans="3:10" x14ac:dyDescent="0.25">
      <c r="C298" s="48">
        <v>295</v>
      </c>
      <c r="D298" s="51">
        <v>15</v>
      </c>
      <c r="E298" s="51">
        <v>6759</v>
      </c>
      <c r="F298" s="51">
        <v>6759</v>
      </c>
      <c r="G298" s="51" t="s">
        <v>267</v>
      </c>
      <c r="I298">
        <f t="shared" si="8"/>
        <v>6759</v>
      </c>
      <c r="J298">
        <f t="shared" si="9"/>
        <v>6759</v>
      </c>
    </row>
    <row r="299" spans="3:10" x14ac:dyDescent="0.25">
      <c r="C299" s="48">
        <v>296</v>
      </c>
      <c r="D299" s="51">
        <v>7</v>
      </c>
      <c r="E299" s="51">
        <v>6762</v>
      </c>
      <c r="F299" s="51">
        <v>6762</v>
      </c>
      <c r="G299" s="51" t="s">
        <v>268</v>
      </c>
      <c r="I299">
        <f t="shared" si="8"/>
        <v>6762</v>
      </c>
      <c r="J299">
        <f t="shared" si="9"/>
        <v>6762</v>
      </c>
    </row>
    <row r="300" spans="3:10" x14ac:dyDescent="0.25">
      <c r="C300" s="48">
        <v>297</v>
      </c>
      <c r="D300" s="51">
        <v>10</v>
      </c>
      <c r="E300" s="51">
        <v>6768</v>
      </c>
      <c r="F300" s="51">
        <v>6768</v>
      </c>
      <c r="G300" s="51" t="s">
        <v>269</v>
      </c>
      <c r="I300">
        <f t="shared" si="8"/>
        <v>6768</v>
      </c>
      <c r="J300">
        <f t="shared" si="9"/>
        <v>6768</v>
      </c>
    </row>
    <row r="301" spans="3:10" x14ac:dyDescent="0.25">
      <c r="C301" s="48">
        <v>298</v>
      </c>
      <c r="D301" s="51">
        <v>7</v>
      </c>
      <c r="E301" s="51">
        <v>6795</v>
      </c>
      <c r="F301" s="51">
        <v>6795</v>
      </c>
      <c r="G301" s="51" t="s">
        <v>270</v>
      </c>
      <c r="I301">
        <f t="shared" si="8"/>
        <v>6795</v>
      </c>
      <c r="J301">
        <f t="shared" si="9"/>
        <v>6795</v>
      </c>
    </row>
    <row r="302" spans="3:10" x14ac:dyDescent="0.25">
      <c r="C302" s="48">
        <v>299</v>
      </c>
      <c r="D302" s="51">
        <v>11</v>
      </c>
      <c r="E302" s="51">
        <v>6822</v>
      </c>
      <c r="F302" s="51">
        <v>6822</v>
      </c>
      <c r="G302" s="51" t="s">
        <v>271</v>
      </c>
      <c r="I302">
        <f t="shared" si="8"/>
        <v>6822</v>
      </c>
      <c r="J302">
        <f t="shared" si="9"/>
        <v>6822</v>
      </c>
    </row>
    <row r="303" spans="3:10" x14ac:dyDescent="0.25">
      <c r="C303" s="48">
        <v>300</v>
      </c>
      <c r="D303" s="51">
        <v>7</v>
      </c>
      <c r="E303" s="51">
        <v>6840</v>
      </c>
      <c r="F303" s="51">
        <v>6840</v>
      </c>
      <c r="G303" s="51" t="s">
        <v>272</v>
      </c>
      <c r="I303">
        <f t="shared" si="8"/>
        <v>6840</v>
      </c>
      <c r="J303">
        <f t="shared" si="9"/>
        <v>6840</v>
      </c>
    </row>
    <row r="304" spans="3:10" x14ac:dyDescent="0.25">
      <c r="C304" s="48">
        <v>301</v>
      </c>
      <c r="D304" s="51">
        <v>15</v>
      </c>
      <c r="E304" s="51">
        <v>6854</v>
      </c>
      <c r="F304" s="51">
        <v>6854</v>
      </c>
      <c r="G304" s="51" t="s">
        <v>273</v>
      </c>
      <c r="I304">
        <f t="shared" si="8"/>
        <v>6854</v>
      </c>
      <c r="J304">
        <f t="shared" si="9"/>
        <v>6854</v>
      </c>
    </row>
    <row r="305" spans="3:10" x14ac:dyDescent="0.25">
      <c r="C305" s="48">
        <v>302</v>
      </c>
      <c r="D305" s="51">
        <v>5</v>
      </c>
      <c r="E305" s="51">
        <v>6867</v>
      </c>
      <c r="F305" s="51">
        <v>6867</v>
      </c>
      <c r="G305" s="51" t="s">
        <v>274</v>
      </c>
      <c r="I305">
        <f t="shared" si="8"/>
        <v>6867</v>
      </c>
      <c r="J305">
        <f t="shared" si="9"/>
        <v>6867</v>
      </c>
    </row>
    <row r="306" spans="3:10" x14ac:dyDescent="0.25">
      <c r="C306" s="48">
        <v>303</v>
      </c>
      <c r="D306" s="51">
        <v>5</v>
      </c>
      <c r="E306" s="51">
        <v>6921</v>
      </c>
      <c r="F306" s="51">
        <v>6921</v>
      </c>
      <c r="G306" s="51" t="s">
        <v>275</v>
      </c>
      <c r="I306">
        <f t="shared" si="8"/>
        <v>6921</v>
      </c>
      <c r="J306">
        <f t="shared" si="9"/>
        <v>6921</v>
      </c>
    </row>
    <row r="307" spans="3:10" x14ac:dyDescent="0.25">
      <c r="C307" s="48">
        <v>304</v>
      </c>
      <c r="D307" s="51">
        <v>10</v>
      </c>
      <c r="E307" s="51">
        <v>6930</v>
      </c>
      <c r="F307" s="51">
        <v>6930</v>
      </c>
      <c r="G307" s="51" t="s">
        <v>276</v>
      </c>
      <c r="I307">
        <f t="shared" si="8"/>
        <v>6930</v>
      </c>
      <c r="J307">
        <f t="shared" si="9"/>
        <v>6930</v>
      </c>
    </row>
    <row r="308" spans="3:10" x14ac:dyDescent="0.25">
      <c r="C308" s="48">
        <v>305</v>
      </c>
      <c r="D308" s="51">
        <v>15</v>
      </c>
      <c r="E308" s="51">
        <v>6937</v>
      </c>
      <c r="F308" s="51">
        <v>6937</v>
      </c>
      <c r="G308" s="51" t="s">
        <v>358</v>
      </c>
      <c r="I308">
        <f t="shared" si="8"/>
        <v>6937</v>
      </c>
      <c r="J308">
        <f t="shared" si="9"/>
        <v>6937</v>
      </c>
    </row>
    <row r="309" spans="3:10" x14ac:dyDescent="0.25">
      <c r="C309" s="48">
        <v>306</v>
      </c>
      <c r="D309" s="51">
        <v>1</v>
      </c>
      <c r="E309" s="51">
        <v>6943</v>
      </c>
      <c r="F309" s="51">
        <v>6943</v>
      </c>
      <c r="G309" s="51" t="s">
        <v>277</v>
      </c>
      <c r="I309">
        <f t="shared" si="8"/>
        <v>6943</v>
      </c>
      <c r="J309">
        <f t="shared" si="9"/>
        <v>6943</v>
      </c>
    </row>
    <row r="310" spans="3:10" x14ac:dyDescent="0.25">
      <c r="C310" s="48">
        <v>307</v>
      </c>
      <c r="D310" s="51">
        <v>11</v>
      </c>
      <c r="E310" s="51">
        <v>6264</v>
      </c>
      <c r="F310" s="51">
        <v>6264</v>
      </c>
      <c r="G310" s="51" t="s">
        <v>278</v>
      </c>
      <c r="I310">
        <f t="shared" si="8"/>
        <v>6264</v>
      </c>
      <c r="J310">
        <f t="shared" si="9"/>
        <v>6264</v>
      </c>
    </row>
    <row r="311" spans="3:10" x14ac:dyDescent="0.25">
      <c r="C311" s="48">
        <v>308</v>
      </c>
      <c r="D311" s="51">
        <v>1</v>
      </c>
      <c r="E311" s="51">
        <v>6950</v>
      </c>
      <c r="F311" s="51">
        <v>6950</v>
      </c>
      <c r="G311" s="51" t="s">
        <v>359</v>
      </c>
      <c r="I311">
        <f t="shared" si="8"/>
        <v>6950</v>
      </c>
      <c r="J311">
        <f t="shared" si="9"/>
        <v>6950</v>
      </c>
    </row>
    <row r="312" spans="3:10" x14ac:dyDescent="0.25">
      <c r="C312" s="48">
        <v>309</v>
      </c>
      <c r="D312" s="51">
        <v>11</v>
      </c>
      <c r="E312" s="51">
        <v>6957</v>
      </c>
      <c r="F312" s="51">
        <v>6957</v>
      </c>
      <c r="G312" s="51" t="s">
        <v>279</v>
      </c>
      <c r="I312">
        <f t="shared" si="8"/>
        <v>6957</v>
      </c>
      <c r="J312">
        <f t="shared" si="9"/>
        <v>6957</v>
      </c>
    </row>
    <row r="313" spans="3:10" x14ac:dyDescent="0.25">
      <c r="C313" s="48">
        <v>310</v>
      </c>
      <c r="D313" s="51">
        <v>7</v>
      </c>
      <c r="E313" s="51">
        <v>5922</v>
      </c>
      <c r="F313" s="51">
        <v>5922</v>
      </c>
      <c r="G313" s="51" t="s">
        <v>360</v>
      </c>
      <c r="I313">
        <f t="shared" si="8"/>
        <v>5922</v>
      </c>
      <c r="J313">
        <f t="shared" si="9"/>
        <v>5922</v>
      </c>
    </row>
    <row r="314" spans="3:10" x14ac:dyDescent="0.25">
      <c r="C314" s="48">
        <v>311</v>
      </c>
      <c r="D314" s="51">
        <v>7</v>
      </c>
      <c r="E314" s="51">
        <v>819</v>
      </c>
      <c r="F314" s="51">
        <v>819</v>
      </c>
      <c r="G314" s="51" t="s">
        <v>280</v>
      </c>
      <c r="I314">
        <f t="shared" si="8"/>
        <v>819</v>
      </c>
      <c r="J314">
        <f t="shared" si="9"/>
        <v>819</v>
      </c>
    </row>
    <row r="315" spans="3:10" x14ac:dyDescent="0.25">
      <c r="C315" s="48">
        <v>312</v>
      </c>
      <c r="D315" s="51">
        <v>13</v>
      </c>
      <c r="E315" s="51">
        <v>6969</v>
      </c>
      <c r="F315" s="51">
        <v>6969</v>
      </c>
      <c r="G315" s="51" t="s">
        <v>281</v>
      </c>
      <c r="I315">
        <f t="shared" si="8"/>
        <v>6969</v>
      </c>
      <c r="J315">
        <f t="shared" si="9"/>
        <v>6969</v>
      </c>
    </row>
    <row r="316" spans="3:10" x14ac:dyDescent="0.25">
      <c r="C316" s="48">
        <v>313</v>
      </c>
      <c r="D316" s="51">
        <v>9</v>
      </c>
      <c r="E316" s="51">
        <v>6975</v>
      </c>
      <c r="F316" s="51">
        <v>6975</v>
      </c>
      <c r="G316" s="51" t="s">
        <v>282</v>
      </c>
      <c r="I316">
        <f t="shared" si="8"/>
        <v>6975</v>
      </c>
      <c r="J316">
        <f t="shared" si="9"/>
        <v>6975</v>
      </c>
    </row>
    <row r="317" spans="3:10" x14ac:dyDescent="0.25">
      <c r="C317" s="48">
        <v>314</v>
      </c>
      <c r="D317" s="51">
        <v>12</v>
      </c>
      <c r="E317" s="51">
        <v>6983</v>
      </c>
      <c r="F317" s="51">
        <v>6983</v>
      </c>
      <c r="G317" s="51" t="s">
        <v>283</v>
      </c>
      <c r="I317">
        <f t="shared" si="8"/>
        <v>6983</v>
      </c>
      <c r="J317">
        <f t="shared" si="9"/>
        <v>6983</v>
      </c>
    </row>
    <row r="318" spans="3:10" x14ac:dyDescent="0.25">
      <c r="C318" s="48">
        <v>315</v>
      </c>
      <c r="D318" s="51">
        <v>7</v>
      </c>
      <c r="E318" s="51">
        <v>6985</v>
      </c>
      <c r="F318" s="51">
        <v>6985</v>
      </c>
      <c r="G318" s="51" t="s">
        <v>284</v>
      </c>
      <c r="I318">
        <f t="shared" si="8"/>
        <v>6985</v>
      </c>
      <c r="J318">
        <f t="shared" si="9"/>
        <v>6985</v>
      </c>
    </row>
    <row r="319" spans="3:10" x14ac:dyDescent="0.25">
      <c r="C319" s="48">
        <v>316</v>
      </c>
      <c r="D319" s="51">
        <v>12</v>
      </c>
      <c r="E319" s="51">
        <v>6987</v>
      </c>
      <c r="F319" s="51">
        <v>6987</v>
      </c>
      <c r="G319" s="51" t="s">
        <v>285</v>
      </c>
      <c r="I319">
        <f t="shared" si="8"/>
        <v>6987</v>
      </c>
      <c r="J319">
        <f t="shared" si="9"/>
        <v>6987</v>
      </c>
    </row>
    <row r="320" spans="3:10" x14ac:dyDescent="0.25">
      <c r="C320" s="48">
        <v>317</v>
      </c>
      <c r="D320" s="51">
        <v>12</v>
      </c>
      <c r="E320" s="51">
        <v>6990</v>
      </c>
      <c r="F320" s="51">
        <v>6990</v>
      </c>
      <c r="G320" s="51" t="s">
        <v>286</v>
      </c>
      <c r="I320">
        <f t="shared" si="8"/>
        <v>6990</v>
      </c>
      <c r="J320">
        <f t="shared" si="9"/>
        <v>6990</v>
      </c>
    </row>
    <row r="321" spans="3:10" x14ac:dyDescent="0.25">
      <c r="C321" s="48">
        <v>318</v>
      </c>
      <c r="D321" s="51">
        <v>1</v>
      </c>
      <c r="E321" s="51">
        <v>6961</v>
      </c>
      <c r="F321" s="51">
        <v>6961</v>
      </c>
      <c r="G321" s="51" t="s">
        <v>361</v>
      </c>
      <c r="I321">
        <f t="shared" si="8"/>
        <v>6961</v>
      </c>
      <c r="J321">
        <f t="shared" si="9"/>
        <v>6961</v>
      </c>
    </row>
    <row r="322" spans="3:10" x14ac:dyDescent="0.25">
      <c r="C322" s="48">
        <v>319</v>
      </c>
      <c r="D322" s="51">
        <v>12</v>
      </c>
      <c r="E322" s="51">
        <v>6992</v>
      </c>
      <c r="F322" s="51">
        <v>6992</v>
      </c>
      <c r="G322" s="51" t="s">
        <v>287</v>
      </c>
      <c r="I322">
        <f t="shared" si="8"/>
        <v>6992</v>
      </c>
      <c r="J322">
        <f t="shared" si="9"/>
        <v>6992</v>
      </c>
    </row>
    <row r="323" spans="3:10" x14ac:dyDescent="0.25">
      <c r="C323" s="48">
        <v>320</v>
      </c>
      <c r="D323" s="51">
        <v>12</v>
      </c>
      <c r="E323" s="51">
        <v>7002</v>
      </c>
      <c r="F323" s="51">
        <v>7002</v>
      </c>
      <c r="G323" s="51" t="s">
        <v>288</v>
      </c>
      <c r="I323">
        <f t="shared" si="8"/>
        <v>7002</v>
      </c>
      <c r="J323">
        <f t="shared" si="9"/>
        <v>7002</v>
      </c>
    </row>
    <row r="324" spans="3:10" x14ac:dyDescent="0.25">
      <c r="C324" s="48">
        <v>321</v>
      </c>
      <c r="D324" s="51">
        <v>10</v>
      </c>
      <c r="E324" s="51">
        <v>7029</v>
      </c>
      <c r="F324" s="51">
        <v>7029</v>
      </c>
      <c r="G324" s="51" t="s">
        <v>289</v>
      </c>
      <c r="I324">
        <f t="shared" si="8"/>
        <v>7029</v>
      </c>
      <c r="J324">
        <f t="shared" si="9"/>
        <v>7029</v>
      </c>
    </row>
    <row r="325" spans="3:10" x14ac:dyDescent="0.25">
      <c r="C325" s="48">
        <v>322</v>
      </c>
      <c r="D325" s="51">
        <v>9</v>
      </c>
      <c r="E325" s="51">
        <v>7038</v>
      </c>
      <c r="F325" s="51">
        <v>7038</v>
      </c>
      <c r="G325" s="51" t="s">
        <v>290</v>
      </c>
      <c r="I325">
        <f t="shared" ref="I325:I330" si="10">E325</f>
        <v>7038</v>
      </c>
      <c r="J325">
        <f t="shared" ref="J325:J330" si="11">F325</f>
        <v>7038</v>
      </c>
    </row>
    <row r="326" spans="3:10" x14ac:dyDescent="0.25">
      <c r="C326" s="48">
        <v>323</v>
      </c>
      <c r="D326" s="51">
        <v>15</v>
      </c>
      <c r="E326" s="51">
        <v>7047</v>
      </c>
      <c r="F326" s="51">
        <v>7047</v>
      </c>
      <c r="G326" s="51" t="s">
        <v>291</v>
      </c>
      <c r="I326">
        <f t="shared" si="10"/>
        <v>7047</v>
      </c>
      <c r="J326">
        <f t="shared" si="11"/>
        <v>7047</v>
      </c>
    </row>
    <row r="327" spans="3:10" x14ac:dyDescent="0.25">
      <c r="C327" s="48">
        <v>324</v>
      </c>
      <c r="D327" s="51">
        <v>11</v>
      </c>
      <c r="E327" s="51">
        <v>7056</v>
      </c>
      <c r="F327" s="51">
        <v>7056</v>
      </c>
      <c r="G327" s="51" t="s">
        <v>292</v>
      </c>
      <c r="I327">
        <f t="shared" si="10"/>
        <v>7056</v>
      </c>
      <c r="J327">
        <f t="shared" si="11"/>
        <v>7056</v>
      </c>
    </row>
    <row r="328" spans="3:10" x14ac:dyDescent="0.25">
      <c r="C328" s="48">
        <v>325</v>
      </c>
      <c r="D328" s="51">
        <v>13</v>
      </c>
      <c r="E328" s="51">
        <v>7092</v>
      </c>
      <c r="F328" s="51">
        <v>7092</v>
      </c>
      <c r="G328" s="51" t="s">
        <v>293</v>
      </c>
      <c r="I328">
        <f t="shared" si="10"/>
        <v>7092</v>
      </c>
      <c r="J328">
        <f t="shared" si="11"/>
        <v>7092</v>
      </c>
    </row>
    <row r="329" spans="3:10" x14ac:dyDescent="0.25">
      <c r="C329" s="48">
        <v>326</v>
      </c>
      <c r="D329" s="51">
        <v>12</v>
      </c>
      <c r="E329" s="51">
        <v>7098</v>
      </c>
      <c r="F329" s="51">
        <v>7098</v>
      </c>
      <c r="G329" s="51" t="s">
        <v>294</v>
      </c>
      <c r="I329">
        <f t="shared" si="10"/>
        <v>7098</v>
      </c>
      <c r="J329">
        <f t="shared" si="11"/>
        <v>7098</v>
      </c>
    </row>
    <row r="330" spans="3:10" x14ac:dyDescent="0.25">
      <c r="C330" s="48">
        <v>327</v>
      </c>
      <c r="D330" s="51">
        <v>11</v>
      </c>
      <c r="E330" s="51">
        <v>7110</v>
      </c>
      <c r="F330" s="51">
        <v>7110</v>
      </c>
      <c r="G330" s="51" t="s">
        <v>295</v>
      </c>
      <c r="I330">
        <f t="shared" si="10"/>
        <v>7110</v>
      </c>
      <c r="J330">
        <f t="shared" si="11"/>
        <v>7110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36"/>
  <sheetViews>
    <sheetView workbookViewId="0">
      <selection activeCell="A7" sqref="A7:K334"/>
    </sheetView>
  </sheetViews>
  <sheetFormatPr defaultRowHeight="15" x14ac:dyDescent="0.25"/>
  <cols>
    <col min="1" max="12" width="8.85546875" style="1" customWidth="1"/>
    <col min="14" max="14" width="9.5703125" bestFit="1" customWidth="1"/>
    <col min="15" max="15" width="10" bestFit="1" customWidth="1"/>
    <col min="17" max="17" width="15.7109375" bestFit="1" customWidth="1"/>
    <col min="22" max="22" width="10" bestFit="1" customWidth="1"/>
    <col min="24" max="24" width="15.7109375" bestFit="1" customWidth="1"/>
  </cols>
  <sheetData>
    <row r="1" spans="1:25" x14ac:dyDescent="0.25">
      <c r="B1" s="1">
        <v>1</v>
      </c>
      <c r="C1" s="1">
        <v>2</v>
      </c>
      <c r="D1" s="1">
        <f>C1+1</f>
        <v>3</v>
      </c>
      <c r="E1" s="1">
        <f t="shared" ref="E1:Y1" si="0">D1+1</f>
        <v>4</v>
      </c>
      <c r="F1" s="1">
        <f t="shared" si="0"/>
        <v>5</v>
      </c>
      <c r="G1" s="1">
        <f t="shared" si="0"/>
        <v>6</v>
      </c>
      <c r="H1" s="1">
        <f t="shared" si="0"/>
        <v>7</v>
      </c>
      <c r="I1" s="1">
        <f t="shared" si="0"/>
        <v>8</v>
      </c>
      <c r="J1" s="1">
        <f t="shared" si="0"/>
        <v>9</v>
      </c>
      <c r="K1" s="1">
        <f t="shared" si="0"/>
        <v>10</v>
      </c>
      <c r="L1" s="1">
        <f t="shared" si="0"/>
        <v>11</v>
      </c>
      <c r="M1" s="1">
        <f t="shared" si="0"/>
        <v>12</v>
      </c>
      <c r="N1" s="1">
        <f t="shared" si="0"/>
        <v>13</v>
      </c>
      <c r="O1" s="1">
        <f t="shared" si="0"/>
        <v>14</v>
      </c>
      <c r="P1" s="1">
        <f t="shared" si="0"/>
        <v>15</v>
      </c>
      <c r="Q1" s="1">
        <f t="shared" si="0"/>
        <v>16</v>
      </c>
      <c r="R1" s="1">
        <f t="shared" si="0"/>
        <v>17</v>
      </c>
      <c r="S1" s="1">
        <f t="shared" si="0"/>
        <v>18</v>
      </c>
      <c r="T1" s="1">
        <f t="shared" si="0"/>
        <v>19</v>
      </c>
      <c r="U1" s="1">
        <f t="shared" si="0"/>
        <v>20</v>
      </c>
      <c r="V1" s="1">
        <f t="shared" si="0"/>
        <v>21</v>
      </c>
      <c r="W1" s="1">
        <f t="shared" si="0"/>
        <v>22</v>
      </c>
      <c r="X1" s="1">
        <f t="shared" si="0"/>
        <v>23</v>
      </c>
      <c r="Y1" s="1">
        <f t="shared" si="0"/>
        <v>24</v>
      </c>
    </row>
    <row r="2" spans="1:25" x14ac:dyDescent="0.25">
      <c r="N2">
        <f>Driver_Summary!F9</f>
        <v>0.03</v>
      </c>
      <c r="U2">
        <f>Driver_Summary!F14</f>
        <v>0</v>
      </c>
    </row>
    <row r="3" spans="1:25" x14ac:dyDescent="0.25">
      <c r="B3" s="1" t="str">
        <f>Notes!J1</f>
        <v>Updated Dec. 5, 2022</v>
      </c>
    </row>
    <row r="4" spans="1:25" x14ac:dyDescent="0.25">
      <c r="N4">
        <f>K8</f>
        <v>635.61</v>
      </c>
      <c r="U4" s="3">
        <f>N6</f>
        <v>654.68000000000006</v>
      </c>
    </row>
    <row r="5" spans="1:25" x14ac:dyDescent="0.25">
      <c r="N5" s="3">
        <f>ROUND(N4*N2,2)</f>
        <v>19.07</v>
      </c>
      <c r="Q5" s="7">
        <f>Q336</f>
        <v>317934602</v>
      </c>
      <c r="U5" s="3">
        <f>ROUND(U4*U2,2)</f>
        <v>0</v>
      </c>
      <c r="X5" s="7">
        <f>X336</f>
        <v>319712007</v>
      </c>
    </row>
    <row r="6" spans="1:25" ht="15.75" thickBot="1" x14ac:dyDescent="0.3">
      <c r="N6" s="3">
        <f>N5+N4</f>
        <v>654.68000000000006</v>
      </c>
      <c r="U6" s="3">
        <f>U5+U4</f>
        <v>654.68000000000006</v>
      </c>
    </row>
    <row r="7" spans="1:25" x14ac:dyDescent="0.25">
      <c r="A7" s="53" t="s">
        <v>0</v>
      </c>
      <c r="B7" s="54" t="s">
        <v>336</v>
      </c>
      <c r="C7" s="54" t="s">
        <v>420</v>
      </c>
      <c r="D7" s="54" t="s">
        <v>337</v>
      </c>
      <c r="E7" s="54" t="s">
        <v>399</v>
      </c>
      <c r="F7" s="54" t="s">
        <v>400</v>
      </c>
      <c r="G7" s="54" t="s">
        <v>401</v>
      </c>
      <c r="H7" s="54" t="s">
        <v>402</v>
      </c>
      <c r="I7" s="54" t="s">
        <v>3</v>
      </c>
      <c r="J7" s="54" t="s">
        <v>4</v>
      </c>
      <c r="K7" s="54" t="s">
        <v>326</v>
      </c>
      <c r="L7" s="2"/>
      <c r="O7" t="s">
        <v>298</v>
      </c>
      <c r="P7" t="s">
        <v>305</v>
      </c>
      <c r="Q7" t="s">
        <v>297</v>
      </c>
      <c r="R7" t="s">
        <v>296</v>
      </c>
      <c r="V7" t="s">
        <v>298</v>
      </c>
      <c r="W7" t="s">
        <v>305</v>
      </c>
      <c r="X7" t="s">
        <v>297</v>
      </c>
      <c r="Y7" t="s">
        <v>296</v>
      </c>
    </row>
    <row r="8" spans="1:25" x14ac:dyDescent="0.25">
      <c r="A8" s="55">
        <v>1</v>
      </c>
      <c r="B8" s="56">
        <v>9</v>
      </c>
      <c r="C8" s="56" t="s">
        <v>5</v>
      </c>
      <c r="D8" s="56">
        <v>9</v>
      </c>
      <c r="E8" s="56">
        <v>680.1</v>
      </c>
      <c r="F8" s="56">
        <v>663.38</v>
      </c>
      <c r="G8" s="56">
        <v>451165</v>
      </c>
      <c r="H8" s="56">
        <v>451165</v>
      </c>
      <c r="I8" s="56">
        <v>686.4</v>
      </c>
      <c r="J8" s="56">
        <v>697.5</v>
      </c>
      <c r="K8" s="56">
        <v>635.61</v>
      </c>
      <c r="L8" s="2"/>
      <c r="N8" s="3">
        <f>F8+$N$5</f>
        <v>682.45</v>
      </c>
      <c r="O8">
        <f>ROUND(N8*I8,0)</f>
        <v>468434</v>
      </c>
      <c r="P8">
        <f>IF(O8&lt;G8,G8-O8,0)</f>
        <v>0</v>
      </c>
      <c r="Q8">
        <f>P8+O8</f>
        <v>468434</v>
      </c>
      <c r="R8">
        <f>Q8-(H8)</f>
        <v>17269</v>
      </c>
      <c r="U8" s="3">
        <f>N8+$U$5</f>
        <v>682.45</v>
      </c>
      <c r="V8">
        <f>ROUND(U8*J8,0)</f>
        <v>476009</v>
      </c>
      <c r="W8">
        <f>IF(V8&lt;O8,O8-V8,0)</f>
        <v>0</v>
      </c>
      <c r="X8">
        <f>W8+V8</f>
        <v>476009</v>
      </c>
      <c r="Y8">
        <f>X8-(Q8)</f>
        <v>7575</v>
      </c>
    </row>
    <row r="9" spans="1:25" x14ac:dyDescent="0.25">
      <c r="A9" s="55">
        <v>2</v>
      </c>
      <c r="B9" s="56">
        <v>441</v>
      </c>
      <c r="C9" s="56" t="s">
        <v>318</v>
      </c>
      <c r="D9" s="56">
        <v>441</v>
      </c>
      <c r="E9" s="56">
        <v>765.3</v>
      </c>
      <c r="F9" s="56">
        <v>599.79</v>
      </c>
      <c r="G9" s="56">
        <v>459019</v>
      </c>
      <c r="H9" s="56">
        <v>459019</v>
      </c>
      <c r="I9" s="56">
        <v>792.6</v>
      </c>
      <c r="J9" s="56">
        <v>803.6</v>
      </c>
      <c r="K9" s="56">
        <v>635.61</v>
      </c>
      <c r="L9" s="2"/>
      <c r="N9" s="3">
        <f t="shared" ref="N9:N72" si="1">F9+$N$5</f>
        <v>618.86</v>
      </c>
      <c r="O9">
        <f t="shared" ref="O9:O72" si="2">ROUND(N9*I9,0)</f>
        <v>490508</v>
      </c>
      <c r="P9">
        <f t="shared" ref="P9:P72" si="3">IF(O9&lt;G9,G9-O9,0)</f>
        <v>0</v>
      </c>
      <c r="Q9">
        <f t="shared" ref="Q9:Q72" si="4">P9+O9</f>
        <v>490508</v>
      </c>
      <c r="R9">
        <f t="shared" ref="R9:R72" si="5">Q9-(H9)</f>
        <v>31489</v>
      </c>
      <c r="U9" s="3">
        <f t="shared" ref="U9:U72" si="6">N9+$U$5</f>
        <v>618.86</v>
      </c>
      <c r="V9">
        <f t="shared" ref="V9:V72" si="7">ROUND(U9*J9,0)</f>
        <v>497316</v>
      </c>
      <c r="W9">
        <f t="shared" ref="W9:W72" si="8">IF(V9&lt;O9,O9-V9,0)</f>
        <v>0</v>
      </c>
      <c r="X9">
        <f t="shared" ref="X9:X72" si="9">W9+V9</f>
        <v>497316</v>
      </c>
      <c r="Y9">
        <f t="shared" ref="Y9:Y72" si="10">X9-(Q9)</f>
        <v>6808</v>
      </c>
    </row>
    <row r="10" spans="1:25" x14ac:dyDescent="0.25">
      <c r="A10" s="55">
        <v>3</v>
      </c>
      <c r="B10" s="56">
        <v>18</v>
      </c>
      <c r="C10" s="56" t="s">
        <v>6</v>
      </c>
      <c r="D10" s="56">
        <v>18</v>
      </c>
      <c r="E10" s="56">
        <v>309.89999999999998</v>
      </c>
      <c r="F10" s="56">
        <v>688.22</v>
      </c>
      <c r="G10" s="56">
        <v>213279</v>
      </c>
      <c r="H10" s="56">
        <v>213279</v>
      </c>
      <c r="I10" s="56">
        <v>306.3</v>
      </c>
      <c r="J10" s="56">
        <v>293.8</v>
      </c>
      <c r="K10" s="56">
        <v>635.61</v>
      </c>
      <c r="L10" s="2"/>
      <c r="N10" s="3">
        <f t="shared" si="1"/>
        <v>707.29000000000008</v>
      </c>
      <c r="O10">
        <f t="shared" si="2"/>
        <v>216643</v>
      </c>
      <c r="P10">
        <f t="shared" si="3"/>
        <v>0</v>
      </c>
      <c r="Q10">
        <f t="shared" si="4"/>
        <v>216643</v>
      </c>
      <c r="R10">
        <f t="shared" si="5"/>
        <v>3364</v>
      </c>
      <c r="U10" s="3">
        <f t="shared" si="6"/>
        <v>707.29000000000008</v>
      </c>
      <c r="V10">
        <f t="shared" si="7"/>
        <v>207802</v>
      </c>
      <c r="W10">
        <f t="shared" si="8"/>
        <v>8841</v>
      </c>
      <c r="X10">
        <f t="shared" si="9"/>
        <v>216643</v>
      </c>
      <c r="Y10">
        <f t="shared" si="10"/>
        <v>0</v>
      </c>
    </row>
    <row r="11" spans="1:25" x14ac:dyDescent="0.25">
      <c r="A11" s="55">
        <v>4</v>
      </c>
      <c r="B11" s="56">
        <v>27</v>
      </c>
      <c r="C11" s="56" t="s">
        <v>338</v>
      </c>
      <c r="D11" s="56">
        <v>27</v>
      </c>
      <c r="E11" s="56">
        <v>2054.8000000000002</v>
      </c>
      <c r="F11" s="56">
        <v>646.89</v>
      </c>
      <c r="G11" s="56">
        <v>1329230</v>
      </c>
      <c r="H11" s="56">
        <v>1329230</v>
      </c>
      <c r="I11" s="56">
        <v>2130.9</v>
      </c>
      <c r="J11" s="56">
        <v>2224.1</v>
      </c>
      <c r="K11" s="56">
        <v>635.61</v>
      </c>
      <c r="L11" s="2"/>
      <c r="N11" s="3">
        <f t="shared" si="1"/>
        <v>665.96</v>
      </c>
      <c r="O11">
        <f t="shared" si="2"/>
        <v>1419094</v>
      </c>
      <c r="P11">
        <f t="shared" si="3"/>
        <v>0</v>
      </c>
      <c r="Q11">
        <f t="shared" si="4"/>
        <v>1419094</v>
      </c>
      <c r="R11">
        <f t="shared" si="5"/>
        <v>89864</v>
      </c>
      <c r="U11" s="3">
        <f t="shared" si="6"/>
        <v>665.96</v>
      </c>
      <c r="V11">
        <f t="shared" si="7"/>
        <v>1481162</v>
      </c>
      <c r="W11">
        <f t="shared" si="8"/>
        <v>0</v>
      </c>
      <c r="X11">
        <f t="shared" si="9"/>
        <v>1481162</v>
      </c>
      <c r="Y11">
        <f t="shared" si="10"/>
        <v>62068</v>
      </c>
    </row>
    <row r="12" spans="1:25" x14ac:dyDescent="0.25">
      <c r="A12" s="55">
        <v>5</v>
      </c>
      <c r="B12" s="56">
        <v>63</v>
      </c>
      <c r="C12" s="56" t="s">
        <v>339</v>
      </c>
      <c r="D12" s="56">
        <v>63</v>
      </c>
      <c r="E12" s="56">
        <v>556</v>
      </c>
      <c r="F12" s="56">
        <v>677.34</v>
      </c>
      <c r="G12" s="56">
        <v>376601</v>
      </c>
      <c r="H12" s="56">
        <v>376601</v>
      </c>
      <c r="I12" s="56">
        <v>555.20000000000005</v>
      </c>
      <c r="J12" s="56">
        <v>566.5</v>
      </c>
      <c r="K12" s="56">
        <v>635.61</v>
      </c>
      <c r="L12" s="2"/>
      <c r="N12" s="3">
        <f t="shared" si="1"/>
        <v>696.41000000000008</v>
      </c>
      <c r="O12">
        <f t="shared" si="2"/>
        <v>386647</v>
      </c>
      <c r="P12">
        <f t="shared" si="3"/>
        <v>0</v>
      </c>
      <c r="Q12">
        <f t="shared" si="4"/>
        <v>386647</v>
      </c>
      <c r="R12">
        <f t="shared" si="5"/>
        <v>10046</v>
      </c>
      <c r="U12" s="3">
        <f t="shared" si="6"/>
        <v>696.41000000000008</v>
      </c>
      <c r="V12">
        <f t="shared" si="7"/>
        <v>394516</v>
      </c>
      <c r="W12">
        <f t="shared" si="8"/>
        <v>0</v>
      </c>
      <c r="X12">
        <f t="shared" si="9"/>
        <v>394516</v>
      </c>
      <c r="Y12">
        <f t="shared" si="10"/>
        <v>7869</v>
      </c>
    </row>
    <row r="13" spans="1:25" x14ac:dyDescent="0.25">
      <c r="A13" s="55">
        <v>6</v>
      </c>
      <c r="B13" s="56">
        <v>72</v>
      </c>
      <c r="C13" s="56" t="s">
        <v>7</v>
      </c>
      <c r="D13" s="56">
        <v>72</v>
      </c>
      <c r="E13" s="56">
        <v>195.3</v>
      </c>
      <c r="F13" s="56">
        <v>555.27</v>
      </c>
      <c r="G13" s="56">
        <v>108444</v>
      </c>
      <c r="H13" s="56">
        <v>116428</v>
      </c>
      <c r="I13" s="56">
        <v>209.6</v>
      </c>
      <c r="J13" s="56">
        <v>204.8</v>
      </c>
      <c r="K13" s="56">
        <v>635.61</v>
      </c>
      <c r="L13" s="2"/>
      <c r="N13" s="3">
        <f t="shared" si="1"/>
        <v>574.34</v>
      </c>
      <c r="O13">
        <f t="shared" si="2"/>
        <v>120382</v>
      </c>
      <c r="P13">
        <f t="shared" si="3"/>
        <v>0</v>
      </c>
      <c r="Q13">
        <f t="shared" si="4"/>
        <v>120382</v>
      </c>
      <c r="R13">
        <f t="shared" si="5"/>
        <v>3954</v>
      </c>
      <c r="U13" s="3">
        <f t="shared" si="6"/>
        <v>574.34</v>
      </c>
      <c r="V13">
        <f t="shared" si="7"/>
        <v>117625</v>
      </c>
      <c r="W13">
        <f t="shared" si="8"/>
        <v>2757</v>
      </c>
      <c r="X13">
        <f t="shared" si="9"/>
        <v>120382</v>
      </c>
      <c r="Y13">
        <f t="shared" si="10"/>
        <v>0</v>
      </c>
    </row>
    <row r="14" spans="1:25" x14ac:dyDescent="0.25">
      <c r="A14" s="55">
        <v>7</v>
      </c>
      <c r="B14" s="56">
        <v>81</v>
      </c>
      <c r="C14" s="56" t="s">
        <v>8</v>
      </c>
      <c r="D14" s="56">
        <v>81</v>
      </c>
      <c r="E14" s="56">
        <v>1142.7</v>
      </c>
      <c r="F14" s="56">
        <v>621.72</v>
      </c>
      <c r="G14" s="56">
        <v>710439</v>
      </c>
      <c r="H14" s="56">
        <v>710439</v>
      </c>
      <c r="I14" s="56">
        <v>1099.4000000000001</v>
      </c>
      <c r="J14" s="56">
        <v>1073.8</v>
      </c>
      <c r="K14" s="56">
        <v>635.61</v>
      </c>
      <c r="L14" s="2"/>
      <c r="N14" s="3">
        <f t="shared" si="1"/>
        <v>640.79000000000008</v>
      </c>
      <c r="O14">
        <f t="shared" si="2"/>
        <v>704485</v>
      </c>
      <c r="P14">
        <f t="shared" si="3"/>
        <v>5954</v>
      </c>
      <c r="Q14">
        <f t="shared" si="4"/>
        <v>710439</v>
      </c>
      <c r="R14">
        <f t="shared" si="5"/>
        <v>0</v>
      </c>
      <c r="U14" s="3">
        <f t="shared" si="6"/>
        <v>640.79000000000008</v>
      </c>
      <c r="V14">
        <f t="shared" si="7"/>
        <v>688080</v>
      </c>
      <c r="W14">
        <f t="shared" si="8"/>
        <v>16405</v>
      </c>
      <c r="X14">
        <f t="shared" si="9"/>
        <v>704485</v>
      </c>
      <c r="Y14">
        <f t="shared" si="10"/>
        <v>-5954</v>
      </c>
    </row>
    <row r="15" spans="1:25" x14ac:dyDescent="0.25">
      <c r="A15" s="55">
        <v>8</v>
      </c>
      <c r="B15" s="56">
        <v>99</v>
      </c>
      <c r="C15" s="56" t="s">
        <v>9</v>
      </c>
      <c r="D15" s="56">
        <v>99</v>
      </c>
      <c r="E15" s="56">
        <v>518.79999999999995</v>
      </c>
      <c r="F15" s="56">
        <v>642.94000000000005</v>
      </c>
      <c r="G15" s="56">
        <v>333557</v>
      </c>
      <c r="H15" s="56">
        <v>333557</v>
      </c>
      <c r="I15" s="56">
        <v>526.5</v>
      </c>
      <c r="J15" s="56">
        <v>513.70000000000005</v>
      </c>
      <c r="K15" s="56">
        <v>635.61</v>
      </c>
      <c r="L15" s="2"/>
      <c r="N15" s="3">
        <f t="shared" si="1"/>
        <v>662.0100000000001</v>
      </c>
      <c r="O15">
        <f t="shared" si="2"/>
        <v>348548</v>
      </c>
      <c r="P15">
        <f t="shared" si="3"/>
        <v>0</v>
      </c>
      <c r="Q15">
        <f t="shared" si="4"/>
        <v>348548</v>
      </c>
      <c r="R15">
        <f t="shared" si="5"/>
        <v>14991</v>
      </c>
      <c r="U15" s="3">
        <f t="shared" si="6"/>
        <v>662.0100000000001</v>
      </c>
      <c r="V15">
        <f t="shared" si="7"/>
        <v>340075</v>
      </c>
      <c r="W15">
        <f t="shared" si="8"/>
        <v>8473</v>
      </c>
      <c r="X15">
        <f t="shared" si="9"/>
        <v>348548</v>
      </c>
      <c r="Y15">
        <f t="shared" si="10"/>
        <v>0</v>
      </c>
    </row>
    <row r="16" spans="1:25" x14ac:dyDescent="0.25">
      <c r="A16" s="55">
        <v>9</v>
      </c>
      <c r="B16" s="56">
        <v>108</v>
      </c>
      <c r="C16" s="56" t="s">
        <v>10</v>
      </c>
      <c r="D16" s="56">
        <v>108</v>
      </c>
      <c r="E16" s="56">
        <v>280.8</v>
      </c>
      <c r="F16" s="56">
        <v>679.42</v>
      </c>
      <c r="G16" s="56">
        <v>190781</v>
      </c>
      <c r="H16" s="56">
        <v>190781</v>
      </c>
      <c r="I16" s="56">
        <v>273.7</v>
      </c>
      <c r="J16" s="56">
        <v>266.89999999999998</v>
      </c>
      <c r="K16" s="56">
        <v>635.61</v>
      </c>
      <c r="L16" s="2"/>
      <c r="N16" s="3">
        <f t="shared" si="1"/>
        <v>698.49</v>
      </c>
      <c r="O16">
        <f t="shared" si="2"/>
        <v>191177</v>
      </c>
      <c r="P16">
        <f t="shared" si="3"/>
        <v>0</v>
      </c>
      <c r="Q16">
        <f t="shared" si="4"/>
        <v>191177</v>
      </c>
      <c r="R16">
        <f t="shared" si="5"/>
        <v>396</v>
      </c>
      <c r="U16" s="3">
        <f t="shared" si="6"/>
        <v>698.49</v>
      </c>
      <c r="V16">
        <f t="shared" si="7"/>
        <v>186427</v>
      </c>
      <c r="W16">
        <f t="shared" si="8"/>
        <v>4750</v>
      </c>
      <c r="X16">
        <f t="shared" si="9"/>
        <v>191177</v>
      </c>
      <c r="Y16">
        <f t="shared" si="10"/>
        <v>0</v>
      </c>
    </row>
    <row r="17" spans="1:25" x14ac:dyDescent="0.25">
      <c r="A17" s="55">
        <v>10</v>
      </c>
      <c r="B17" s="56">
        <v>126</v>
      </c>
      <c r="C17" s="56" t="s">
        <v>11</v>
      </c>
      <c r="D17" s="56">
        <v>126</v>
      </c>
      <c r="E17" s="56">
        <v>1299.5</v>
      </c>
      <c r="F17" s="56">
        <v>643.79999999999995</v>
      </c>
      <c r="G17" s="56">
        <v>836618</v>
      </c>
      <c r="H17" s="56">
        <v>836618</v>
      </c>
      <c r="I17" s="56">
        <v>1307.3</v>
      </c>
      <c r="J17" s="56">
        <v>1305.5</v>
      </c>
      <c r="K17" s="56">
        <v>635.61</v>
      </c>
      <c r="L17" s="2"/>
      <c r="N17" s="3">
        <f t="shared" si="1"/>
        <v>662.87</v>
      </c>
      <c r="O17">
        <f t="shared" si="2"/>
        <v>866570</v>
      </c>
      <c r="P17">
        <f t="shared" si="3"/>
        <v>0</v>
      </c>
      <c r="Q17">
        <f t="shared" si="4"/>
        <v>866570</v>
      </c>
      <c r="R17">
        <f t="shared" si="5"/>
        <v>29952</v>
      </c>
      <c r="U17" s="3">
        <f t="shared" si="6"/>
        <v>662.87</v>
      </c>
      <c r="V17">
        <f t="shared" si="7"/>
        <v>865377</v>
      </c>
      <c r="W17">
        <f t="shared" si="8"/>
        <v>1193</v>
      </c>
      <c r="X17">
        <f t="shared" si="9"/>
        <v>866570</v>
      </c>
      <c r="Y17">
        <f t="shared" si="10"/>
        <v>0</v>
      </c>
    </row>
    <row r="18" spans="1:25" x14ac:dyDescent="0.25">
      <c r="A18" s="55">
        <v>11</v>
      </c>
      <c r="B18" s="56">
        <v>135</v>
      </c>
      <c r="C18" s="56" t="s">
        <v>12</v>
      </c>
      <c r="D18" s="56">
        <v>135</v>
      </c>
      <c r="E18" s="56">
        <v>1048.7</v>
      </c>
      <c r="F18" s="56">
        <v>626.73</v>
      </c>
      <c r="G18" s="56">
        <v>657252</v>
      </c>
      <c r="H18" s="56">
        <v>657252</v>
      </c>
      <c r="I18" s="56">
        <v>1087.4000000000001</v>
      </c>
      <c r="J18" s="56">
        <v>1086</v>
      </c>
      <c r="K18" s="56">
        <v>635.61</v>
      </c>
      <c r="L18" s="2"/>
      <c r="N18" s="3">
        <f t="shared" si="1"/>
        <v>645.80000000000007</v>
      </c>
      <c r="O18">
        <f t="shared" si="2"/>
        <v>702243</v>
      </c>
      <c r="P18">
        <f t="shared" si="3"/>
        <v>0</v>
      </c>
      <c r="Q18">
        <f t="shared" si="4"/>
        <v>702243</v>
      </c>
      <c r="R18">
        <f t="shared" si="5"/>
        <v>44991</v>
      </c>
      <c r="U18" s="3">
        <f t="shared" si="6"/>
        <v>645.80000000000007</v>
      </c>
      <c r="V18">
        <f t="shared" si="7"/>
        <v>701339</v>
      </c>
      <c r="W18">
        <f t="shared" si="8"/>
        <v>904</v>
      </c>
      <c r="X18">
        <f t="shared" si="9"/>
        <v>702243</v>
      </c>
      <c r="Y18">
        <f t="shared" si="10"/>
        <v>0</v>
      </c>
    </row>
    <row r="19" spans="1:25" x14ac:dyDescent="0.25">
      <c r="A19" s="55">
        <v>12</v>
      </c>
      <c r="B19" s="56">
        <v>171</v>
      </c>
      <c r="C19" s="56" t="s">
        <v>340</v>
      </c>
      <c r="D19" s="56">
        <v>171</v>
      </c>
      <c r="E19" s="56">
        <v>856.1</v>
      </c>
      <c r="F19" s="56">
        <v>694</v>
      </c>
      <c r="G19" s="56">
        <v>594133</v>
      </c>
      <c r="H19" s="56">
        <v>594133</v>
      </c>
      <c r="I19" s="56">
        <v>872.8</v>
      </c>
      <c r="J19" s="56">
        <v>883.6</v>
      </c>
      <c r="K19" s="56">
        <v>635.61</v>
      </c>
      <c r="L19" s="2"/>
      <c r="N19" s="3">
        <f t="shared" si="1"/>
        <v>713.07</v>
      </c>
      <c r="O19">
        <f t="shared" si="2"/>
        <v>622367</v>
      </c>
      <c r="P19">
        <f t="shared" si="3"/>
        <v>0</v>
      </c>
      <c r="Q19">
        <f t="shared" si="4"/>
        <v>622367</v>
      </c>
      <c r="R19">
        <f t="shared" si="5"/>
        <v>28234</v>
      </c>
      <c r="U19" s="3">
        <f t="shared" si="6"/>
        <v>713.07</v>
      </c>
      <c r="V19">
        <f t="shared" si="7"/>
        <v>630069</v>
      </c>
      <c r="W19">
        <f t="shared" si="8"/>
        <v>0</v>
      </c>
      <c r="X19">
        <f t="shared" si="9"/>
        <v>630069</v>
      </c>
      <c r="Y19">
        <f t="shared" si="10"/>
        <v>7702</v>
      </c>
    </row>
    <row r="20" spans="1:25" x14ac:dyDescent="0.25">
      <c r="A20" s="55">
        <v>13</v>
      </c>
      <c r="B20" s="56">
        <v>225</v>
      </c>
      <c r="C20" s="56" t="s">
        <v>13</v>
      </c>
      <c r="D20" s="56">
        <v>225</v>
      </c>
      <c r="E20" s="56">
        <v>4484.3999999999996</v>
      </c>
      <c r="F20" s="56">
        <v>635.54</v>
      </c>
      <c r="G20" s="56">
        <v>2850016</v>
      </c>
      <c r="H20" s="56">
        <v>2850016</v>
      </c>
      <c r="I20" s="56">
        <v>4439.6000000000004</v>
      </c>
      <c r="J20" s="56">
        <v>4481.6000000000004</v>
      </c>
      <c r="K20" s="56">
        <v>635.61</v>
      </c>
      <c r="L20" s="2"/>
      <c r="N20" s="3">
        <f t="shared" si="1"/>
        <v>654.61</v>
      </c>
      <c r="O20">
        <f t="shared" si="2"/>
        <v>2906207</v>
      </c>
      <c r="P20">
        <f t="shared" si="3"/>
        <v>0</v>
      </c>
      <c r="Q20">
        <f t="shared" si="4"/>
        <v>2906207</v>
      </c>
      <c r="R20">
        <f t="shared" si="5"/>
        <v>56191</v>
      </c>
      <c r="U20" s="3">
        <f t="shared" si="6"/>
        <v>654.61</v>
      </c>
      <c r="V20">
        <f t="shared" si="7"/>
        <v>2933700</v>
      </c>
      <c r="W20">
        <f t="shared" si="8"/>
        <v>0</v>
      </c>
      <c r="X20">
        <f t="shared" si="9"/>
        <v>2933700</v>
      </c>
      <c r="Y20">
        <f t="shared" si="10"/>
        <v>27493</v>
      </c>
    </row>
    <row r="21" spans="1:25" x14ac:dyDescent="0.25">
      <c r="A21" s="55">
        <v>14</v>
      </c>
      <c r="B21" s="56">
        <v>234</v>
      </c>
      <c r="C21" s="56" t="s">
        <v>14</v>
      </c>
      <c r="D21" s="56">
        <v>234</v>
      </c>
      <c r="E21" s="56">
        <v>1268.4000000000001</v>
      </c>
      <c r="F21" s="56">
        <v>663.74</v>
      </c>
      <c r="G21" s="56">
        <v>841888</v>
      </c>
      <c r="H21" s="56">
        <v>841888</v>
      </c>
      <c r="I21" s="56">
        <v>1256.0999999999999</v>
      </c>
      <c r="J21" s="56">
        <v>1242.3</v>
      </c>
      <c r="K21" s="56">
        <v>635.61</v>
      </c>
      <c r="L21" s="2"/>
      <c r="N21" s="3">
        <f t="shared" si="1"/>
        <v>682.81000000000006</v>
      </c>
      <c r="O21">
        <f t="shared" si="2"/>
        <v>857678</v>
      </c>
      <c r="P21">
        <f t="shared" si="3"/>
        <v>0</v>
      </c>
      <c r="Q21">
        <f t="shared" si="4"/>
        <v>857678</v>
      </c>
      <c r="R21">
        <f t="shared" si="5"/>
        <v>15790</v>
      </c>
      <c r="U21" s="3">
        <f t="shared" si="6"/>
        <v>682.81000000000006</v>
      </c>
      <c r="V21">
        <f t="shared" si="7"/>
        <v>848255</v>
      </c>
      <c r="W21">
        <f t="shared" si="8"/>
        <v>9423</v>
      </c>
      <c r="X21">
        <f t="shared" si="9"/>
        <v>857678</v>
      </c>
      <c r="Y21">
        <f t="shared" si="10"/>
        <v>0</v>
      </c>
    </row>
    <row r="22" spans="1:25" x14ac:dyDescent="0.25">
      <c r="A22" s="55">
        <v>15</v>
      </c>
      <c r="B22" s="56">
        <v>243</v>
      </c>
      <c r="C22" s="56" t="s">
        <v>15</v>
      </c>
      <c r="D22" s="56">
        <v>243</v>
      </c>
      <c r="E22" s="56">
        <v>223</v>
      </c>
      <c r="F22" s="56">
        <v>680.02</v>
      </c>
      <c r="G22" s="56">
        <v>151644</v>
      </c>
      <c r="H22" s="56">
        <v>151644</v>
      </c>
      <c r="I22" s="56">
        <v>233</v>
      </c>
      <c r="J22" s="56">
        <v>227.6</v>
      </c>
      <c r="K22" s="56">
        <v>635.61</v>
      </c>
      <c r="L22" s="2"/>
      <c r="N22" s="3">
        <f t="shared" si="1"/>
        <v>699.09</v>
      </c>
      <c r="O22">
        <f t="shared" si="2"/>
        <v>162888</v>
      </c>
      <c r="P22">
        <f t="shared" si="3"/>
        <v>0</v>
      </c>
      <c r="Q22">
        <f t="shared" si="4"/>
        <v>162888</v>
      </c>
      <c r="R22">
        <f t="shared" si="5"/>
        <v>11244</v>
      </c>
      <c r="U22" s="3">
        <f t="shared" si="6"/>
        <v>699.09</v>
      </c>
      <c r="V22">
        <f t="shared" si="7"/>
        <v>159113</v>
      </c>
      <c r="W22">
        <f t="shared" si="8"/>
        <v>3775</v>
      </c>
      <c r="X22">
        <f t="shared" si="9"/>
        <v>162888</v>
      </c>
      <c r="Y22">
        <f t="shared" si="10"/>
        <v>0</v>
      </c>
    </row>
    <row r="23" spans="1:25" x14ac:dyDescent="0.25">
      <c r="A23" s="55">
        <v>16</v>
      </c>
      <c r="B23" s="56">
        <v>261</v>
      </c>
      <c r="C23" s="56" t="s">
        <v>16</v>
      </c>
      <c r="D23" s="56">
        <v>261</v>
      </c>
      <c r="E23" s="56">
        <v>12512.2</v>
      </c>
      <c r="F23" s="56">
        <v>584.27</v>
      </c>
      <c r="G23" s="56">
        <v>7310503</v>
      </c>
      <c r="H23" s="56">
        <v>7310503</v>
      </c>
      <c r="I23" s="56">
        <v>12671.4</v>
      </c>
      <c r="J23" s="56">
        <v>12858.5</v>
      </c>
      <c r="K23" s="56">
        <v>635.61</v>
      </c>
      <c r="L23" s="2"/>
      <c r="N23" s="3">
        <f t="shared" si="1"/>
        <v>603.34</v>
      </c>
      <c r="O23">
        <f t="shared" si="2"/>
        <v>7645162</v>
      </c>
      <c r="P23">
        <f t="shared" si="3"/>
        <v>0</v>
      </c>
      <c r="Q23">
        <f t="shared" si="4"/>
        <v>7645162</v>
      </c>
      <c r="R23">
        <f t="shared" si="5"/>
        <v>334659</v>
      </c>
      <c r="U23" s="3">
        <f t="shared" si="6"/>
        <v>603.34</v>
      </c>
      <c r="V23">
        <f t="shared" si="7"/>
        <v>7758047</v>
      </c>
      <c r="W23">
        <f t="shared" si="8"/>
        <v>0</v>
      </c>
      <c r="X23">
        <f t="shared" si="9"/>
        <v>7758047</v>
      </c>
      <c r="Y23">
        <f t="shared" si="10"/>
        <v>112885</v>
      </c>
    </row>
    <row r="24" spans="1:25" x14ac:dyDescent="0.25">
      <c r="A24" s="55">
        <v>17</v>
      </c>
      <c r="B24" s="56">
        <v>279</v>
      </c>
      <c r="C24" s="56" t="s">
        <v>17</v>
      </c>
      <c r="D24" s="56">
        <v>279</v>
      </c>
      <c r="E24" s="56">
        <v>814.8</v>
      </c>
      <c r="F24" s="56">
        <v>662.14</v>
      </c>
      <c r="G24" s="56">
        <v>539512</v>
      </c>
      <c r="H24" s="56">
        <v>539512</v>
      </c>
      <c r="I24" s="56">
        <v>813.2</v>
      </c>
      <c r="J24" s="56">
        <v>800.1</v>
      </c>
      <c r="K24" s="56">
        <v>635.61</v>
      </c>
      <c r="L24" s="2"/>
      <c r="N24" s="3">
        <f t="shared" si="1"/>
        <v>681.21</v>
      </c>
      <c r="O24">
        <f t="shared" si="2"/>
        <v>553960</v>
      </c>
      <c r="P24">
        <f t="shared" si="3"/>
        <v>0</v>
      </c>
      <c r="Q24">
        <f t="shared" si="4"/>
        <v>553960</v>
      </c>
      <c r="R24">
        <f t="shared" si="5"/>
        <v>14448</v>
      </c>
      <c r="U24" s="3">
        <f t="shared" si="6"/>
        <v>681.21</v>
      </c>
      <c r="V24">
        <f t="shared" si="7"/>
        <v>545036</v>
      </c>
      <c r="W24">
        <f t="shared" si="8"/>
        <v>8924</v>
      </c>
      <c r="X24">
        <f t="shared" si="9"/>
        <v>553960</v>
      </c>
      <c r="Y24">
        <f t="shared" si="10"/>
        <v>0</v>
      </c>
    </row>
    <row r="25" spans="1:25" x14ac:dyDescent="0.25">
      <c r="A25" s="55">
        <v>18</v>
      </c>
      <c r="B25" s="56">
        <v>355</v>
      </c>
      <c r="C25" s="56" t="s">
        <v>18</v>
      </c>
      <c r="D25" s="56">
        <v>355</v>
      </c>
      <c r="E25" s="56">
        <v>279.2</v>
      </c>
      <c r="F25" s="56">
        <v>664.2</v>
      </c>
      <c r="G25" s="56">
        <v>185445</v>
      </c>
      <c r="H25" s="56">
        <v>185445</v>
      </c>
      <c r="I25" s="56">
        <v>276.2</v>
      </c>
      <c r="J25" s="56">
        <v>269.39999999999998</v>
      </c>
      <c r="K25" s="56">
        <v>635.61</v>
      </c>
      <c r="L25" s="2"/>
      <c r="N25" s="3">
        <f t="shared" si="1"/>
        <v>683.2700000000001</v>
      </c>
      <c r="O25">
        <f t="shared" si="2"/>
        <v>188719</v>
      </c>
      <c r="P25">
        <f t="shared" si="3"/>
        <v>0</v>
      </c>
      <c r="Q25">
        <f t="shared" si="4"/>
        <v>188719</v>
      </c>
      <c r="R25">
        <f t="shared" si="5"/>
        <v>3274</v>
      </c>
      <c r="U25" s="3">
        <f t="shared" si="6"/>
        <v>683.2700000000001</v>
      </c>
      <c r="V25">
        <f t="shared" si="7"/>
        <v>184073</v>
      </c>
      <c r="W25">
        <f t="shared" si="8"/>
        <v>4646</v>
      </c>
      <c r="X25">
        <f t="shared" si="9"/>
        <v>188719</v>
      </c>
      <c r="Y25">
        <f t="shared" si="10"/>
        <v>0</v>
      </c>
    </row>
    <row r="26" spans="1:25" x14ac:dyDescent="0.25">
      <c r="A26" s="55">
        <v>19</v>
      </c>
      <c r="B26" s="56">
        <v>387</v>
      </c>
      <c r="C26" s="56" t="s">
        <v>19</v>
      </c>
      <c r="D26" s="56">
        <v>387</v>
      </c>
      <c r="E26" s="56">
        <v>1375.2</v>
      </c>
      <c r="F26" s="56">
        <v>651.4</v>
      </c>
      <c r="G26" s="56">
        <v>895805</v>
      </c>
      <c r="H26" s="56">
        <v>895805</v>
      </c>
      <c r="I26" s="56">
        <v>1401.9</v>
      </c>
      <c r="J26" s="56">
        <v>1424.1</v>
      </c>
      <c r="K26" s="56">
        <v>635.61</v>
      </c>
      <c r="L26" s="2"/>
      <c r="N26" s="3">
        <f t="shared" si="1"/>
        <v>670.47</v>
      </c>
      <c r="O26">
        <f t="shared" si="2"/>
        <v>939932</v>
      </c>
      <c r="P26">
        <f t="shared" si="3"/>
        <v>0</v>
      </c>
      <c r="Q26">
        <f t="shared" si="4"/>
        <v>939932</v>
      </c>
      <c r="R26">
        <f t="shared" si="5"/>
        <v>44127</v>
      </c>
      <c r="U26" s="3">
        <f t="shared" si="6"/>
        <v>670.47</v>
      </c>
      <c r="V26">
        <f t="shared" si="7"/>
        <v>954816</v>
      </c>
      <c r="W26">
        <f t="shared" si="8"/>
        <v>0</v>
      </c>
      <c r="X26">
        <f t="shared" si="9"/>
        <v>954816</v>
      </c>
      <c r="Y26">
        <f t="shared" si="10"/>
        <v>14884</v>
      </c>
    </row>
    <row r="27" spans="1:25" x14ac:dyDescent="0.25">
      <c r="A27" s="55">
        <v>20</v>
      </c>
      <c r="B27" s="56">
        <v>414</v>
      </c>
      <c r="C27" s="56" t="s">
        <v>20</v>
      </c>
      <c r="D27" s="56">
        <v>414</v>
      </c>
      <c r="E27" s="56">
        <v>523.79999999999995</v>
      </c>
      <c r="F27" s="56">
        <v>662.2</v>
      </c>
      <c r="G27" s="56">
        <v>346860</v>
      </c>
      <c r="H27" s="56">
        <v>346860</v>
      </c>
      <c r="I27" s="56">
        <v>510.6</v>
      </c>
      <c r="J27" s="56">
        <v>497.9</v>
      </c>
      <c r="K27" s="56">
        <v>635.61</v>
      </c>
      <c r="L27" s="2"/>
      <c r="N27" s="3">
        <f t="shared" si="1"/>
        <v>681.2700000000001</v>
      </c>
      <c r="O27">
        <f t="shared" si="2"/>
        <v>347856</v>
      </c>
      <c r="P27">
        <f t="shared" si="3"/>
        <v>0</v>
      </c>
      <c r="Q27">
        <f t="shared" si="4"/>
        <v>347856</v>
      </c>
      <c r="R27">
        <f t="shared" si="5"/>
        <v>996</v>
      </c>
      <c r="U27" s="3">
        <f t="shared" si="6"/>
        <v>681.2700000000001</v>
      </c>
      <c r="V27">
        <f t="shared" si="7"/>
        <v>339204</v>
      </c>
      <c r="W27">
        <f t="shared" si="8"/>
        <v>8652</v>
      </c>
      <c r="X27">
        <f t="shared" si="9"/>
        <v>347856</v>
      </c>
      <c r="Y27">
        <f t="shared" si="10"/>
        <v>0</v>
      </c>
    </row>
    <row r="28" spans="1:25" x14ac:dyDescent="0.25">
      <c r="A28" s="55">
        <v>21</v>
      </c>
      <c r="B28" s="56">
        <v>540</v>
      </c>
      <c r="C28" s="56" t="s">
        <v>21</v>
      </c>
      <c r="D28" s="56">
        <v>540</v>
      </c>
      <c r="E28" s="56">
        <v>486.9</v>
      </c>
      <c r="F28" s="56">
        <v>644.59</v>
      </c>
      <c r="G28" s="56">
        <v>313851</v>
      </c>
      <c r="H28" s="56">
        <v>313851</v>
      </c>
      <c r="I28" s="56">
        <v>461.6</v>
      </c>
      <c r="J28" s="56">
        <v>473</v>
      </c>
      <c r="K28" s="56">
        <v>635.61</v>
      </c>
      <c r="L28" s="2"/>
      <c r="N28" s="3">
        <f t="shared" si="1"/>
        <v>663.66000000000008</v>
      </c>
      <c r="O28">
        <f t="shared" si="2"/>
        <v>306345</v>
      </c>
      <c r="P28">
        <f t="shared" si="3"/>
        <v>7506</v>
      </c>
      <c r="Q28">
        <f t="shared" si="4"/>
        <v>313851</v>
      </c>
      <c r="R28">
        <f t="shared" si="5"/>
        <v>0</v>
      </c>
      <c r="U28" s="3">
        <f t="shared" si="6"/>
        <v>663.66000000000008</v>
      </c>
      <c r="V28">
        <f t="shared" si="7"/>
        <v>313911</v>
      </c>
      <c r="W28">
        <f t="shared" si="8"/>
        <v>0</v>
      </c>
      <c r="X28">
        <f t="shared" si="9"/>
        <v>313911</v>
      </c>
      <c r="Y28">
        <f t="shared" si="10"/>
        <v>60</v>
      </c>
    </row>
    <row r="29" spans="1:25" x14ac:dyDescent="0.25">
      <c r="A29" s="55">
        <v>22</v>
      </c>
      <c r="B29" s="56">
        <v>472</v>
      </c>
      <c r="C29" s="56" t="s">
        <v>22</v>
      </c>
      <c r="D29" s="56">
        <v>472</v>
      </c>
      <c r="E29" s="56">
        <v>1700</v>
      </c>
      <c r="F29" s="56">
        <v>591.15</v>
      </c>
      <c r="G29" s="56">
        <v>1004955</v>
      </c>
      <c r="H29" s="56">
        <v>1004955</v>
      </c>
      <c r="I29" s="56">
        <v>1759.2</v>
      </c>
      <c r="J29" s="56">
        <v>1768.9</v>
      </c>
      <c r="K29" s="56">
        <v>635.61</v>
      </c>
      <c r="L29" s="2"/>
      <c r="N29" s="3">
        <f t="shared" si="1"/>
        <v>610.22</v>
      </c>
      <c r="O29">
        <f t="shared" si="2"/>
        <v>1073499</v>
      </c>
      <c r="P29">
        <f t="shared" si="3"/>
        <v>0</v>
      </c>
      <c r="Q29">
        <f t="shared" si="4"/>
        <v>1073499</v>
      </c>
      <c r="R29">
        <f t="shared" si="5"/>
        <v>68544</v>
      </c>
      <c r="U29" s="3">
        <f t="shared" si="6"/>
        <v>610.22</v>
      </c>
      <c r="V29">
        <f t="shared" si="7"/>
        <v>1079418</v>
      </c>
      <c r="W29">
        <f t="shared" si="8"/>
        <v>0</v>
      </c>
      <c r="X29">
        <f t="shared" si="9"/>
        <v>1079418</v>
      </c>
      <c r="Y29">
        <f t="shared" si="10"/>
        <v>5919</v>
      </c>
    </row>
    <row r="30" spans="1:25" x14ac:dyDescent="0.25">
      <c r="A30" s="55">
        <v>23</v>
      </c>
      <c r="B30" s="56">
        <v>513</v>
      </c>
      <c r="C30" s="56" t="s">
        <v>23</v>
      </c>
      <c r="D30" s="56">
        <v>513</v>
      </c>
      <c r="E30" s="56">
        <v>359.2</v>
      </c>
      <c r="F30" s="56">
        <v>674.49</v>
      </c>
      <c r="G30" s="56">
        <v>242277</v>
      </c>
      <c r="H30" s="56">
        <v>242277</v>
      </c>
      <c r="I30" s="56">
        <v>360.7</v>
      </c>
      <c r="J30" s="56">
        <v>360.1</v>
      </c>
      <c r="K30" s="56">
        <v>635.61</v>
      </c>
      <c r="L30" s="2"/>
      <c r="N30" s="3">
        <f t="shared" si="1"/>
        <v>693.56000000000006</v>
      </c>
      <c r="O30">
        <f t="shared" si="2"/>
        <v>250167</v>
      </c>
      <c r="P30">
        <f t="shared" si="3"/>
        <v>0</v>
      </c>
      <c r="Q30">
        <f t="shared" si="4"/>
        <v>250167</v>
      </c>
      <c r="R30">
        <f t="shared" si="5"/>
        <v>7890</v>
      </c>
      <c r="U30" s="3">
        <f t="shared" si="6"/>
        <v>693.56000000000006</v>
      </c>
      <c r="V30">
        <f t="shared" si="7"/>
        <v>249751</v>
      </c>
      <c r="W30">
        <f t="shared" si="8"/>
        <v>416</v>
      </c>
      <c r="X30">
        <f t="shared" si="9"/>
        <v>250167</v>
      </c>
      <c r="Y30">
        <f t="shared" si="10"/>
        <v>0</v>
      </c>
    </row>
    <row r="31" spans="1:25" x14ac:dyDescent="0.25">
      <c r="A31" s="55">
        <v>24</v>
      </c>
      <c r="B31" s="56">
        <v>549</v>
      </c>
      <c r="C31" s="56" t="s">
        <v>24</v>
      </c>
      <c r="D31" s="56">
        <v>549</v>
      </c>
      <c r="E31" s="56">
        <v>486.7</v>
      </c>
      <c r="F31" s="56">
        <v>677.44</v>
      </c>
      <c r="G31" s="56">
        <v>329710</v>
      </c>
      <c r="H31" s="56">
        <v>329710</v>
      </c>
      <c r="I31" s="56">
        <v>501.8</v>
      </c>
      <c r="J31" s="56">
        <v>525.1</v>
      </c>
      <c r="K31" s="56">
        <v>635.61</v>
      </c>
      <c r="L31" s="2"/>
      <c r="N31" s="3">
        <f t="shared" si="1"/>
        <v>696.5100000000001</v>
      </c>
      <c r="O31">
        <f t="shared" si="2"/>
        <v>349509</v>
      </c>
      <c r="P31">
        <f t="shared" si="3"/>
        <v>0</v>
      </c>
      <c r="Q31">
        <f t="shared" si="4"/>
        <v>349509</v>
      </c>
      <c r="R31">
        <f t="shared" si="5"/>
        <v>19799</v>
      </c>
      <c r="U31" s="3">
        <f t="shared" si="6"/>
        <v>696.5100000000001</v>
      </c>
      <c r="V31">
        <f t="shared" si="7"/>
        <v>365737</v>
      </c>
      <c r="W31">
        <f t="shared" si="8"/>
        <v>0</v>
      </c>
      <c r="X31">
        <f t="shared" si="9"/>
        <v>365737</v>
      </c>
      <c r="Y31">
        <f t="shared" si="10"/>
        <v>16228</v>
      </c>
    </row>
    <row r="32" spans="1:25" x14ac:dyDescent="0.25">
      <c r="A32" s="55">
        <v>25</v>
      </c>
      <c r="B32" s="56">
        <v>576</v>
      </c>
      <c r="C32" s="56" t="s">
        <v>25</v>
      </c>
      <c r="D32" s="56">
        <v>576</v>
      </c>
      <c r="E32" s="56">
        <v>471.3</v>
      </c>
      <c r="F32" s="56">
        <v>626.65</v>
      </c>
      <c r="G32" s="56">
        <v>295340</v>
      </c>
      <c r="H32" s="56">
        <v>295340</v>
      </c>
      <c r="I32" s="56">
        <v>472.7</v>
      </c>
      <c r="J32" s="56">
        <v>460</v>
      </c>
      <c r="K32" s="56">
        <v>635.61</v>
      </c>
      <c r="L32" s="2"/>
      <c r="N32" s="3">
        <f t="shared" si="1"/>
        <v>645.72</v>
      </c>
      <c r="O32">
        <f t="shared" si="2"/>
        <v>305232</v>
      </c>
      <c r="P32">
        <f t="shared" si="3"/>
        <v>0</v>
      </c>
      <c r="Q32">
        <f t="shared" si="4"/>
        <v>305232</v>
      </c>
      <c r="R32">
        <f t="shared" si="5"/>
        <v>9892</v>
      </c>
      <c r="U32" s="3">
        <f t="shared" si="6"/>
        <v>645.72</v>
      </c>
      <c r="V32">
        <f t="shared" si="7"/>
        <v>297031</v>
      </c>
      <c r="W32">
        <f t="shared" si="8"/>
        <v>8201</v>
      </c>
      <c r="X32">
        <f t="shared" si="9"/>
        <v>305232</v>
      </c>
      <c r="Y32">
        <f t="shared" si="10"/>
        <v>0</v>
      </c>
    </row>
    <row r="33" spans="1:25" x14ac:dyDescent="0.25">
      <c r="A33" s="55">
        <v>26</v>
      </c>
      <c r="B33" s="56">
        <v>585</v>
      </c>
      <c r="C33" s="56" t="s">
        <v>26</v>
      </c>
      <c r="D33" s="56">
        <v>585</v>
      </c>
      <c r="E33" s="56">
        <v>623.1</v>
      </c>
      <c r="F33" s="56">
        <v>657.2</v>
      </c>
      <c r="G33" s="56">
        <v>409501</v>
      </c>
      <c r="H33" s="56">
        <v>409501</v>
      </c>
      <c r="I33" s="56">
        <v>631.70000000000005</v>
      </c>
      <c r="J33" s="56">
        <v>630.9</v>
      </c>
      <c r="K33" s="56">
        <v>635.61</v>
      </c>
      <c r="L33" s="2"/>
      <c r="N33" s="3">
        <f t="shared" si="1"/>
        <v>676.2700000000001</v>
      </c>
      <c r="O33">
        <f t="shared" si="2"/>
        <v>427200</v>
      </c>
      <c r="P33">
        <f t="shared" si="3"/>
        <v>0</v>
      </c>
      <c r="Q33">
        <f t="shared" si="4"/>
        <v>427200</v>
      </c>
      <c r="R33">
        <f t="shared" si="5"/>
        <v>17699</v>
      </c>
      <c r="U33" s="3">
        <f t="shared" si="6"/>
        <v>676.2700000000001</v>
      </c>
      <c r="V33">
        <f t="shared" si="7"/>
        <v>426659</v>
      </c>
      <c r="W33">
        <f t="shared" si="8"/>
        <v>541</v>
      </c>
      <c r="X33">
        <f t="shared" si="9"/>
        <v>427200</v>
      </c>
      <c r="Y33">
        <f t="shared" si="10"/>
        <v>0</v>
      </c>
    </row>
    <row r="34" spans="1:25" x14ac:dyDescent="0.25">
      <c r="A34" s="55">
        <v>27</v>
      </c>
      <c r="B34" s="56">
        <v>594</v>
      </c>
      <c r="C34" s="56" t="s">
        <v>27</v>
      </c>
      <c r="D34" s="56">
        <v>594</v>
      </c>
      <c r="E34" s="56">
        <v>756</v>
      </c>
      <c r="F34" s="56">
        <v>628.92999999999995</v>
      </c>
      <c r="G34" s="56">
        <v>475471</v>
      </c>
      <c r="H34" s="56">
        <v>475471</v>
      </c>
      <c r="I34" s="56">
        <v>740.1</v>
      </c>
      <c r="J34" s="56">
        <v>727</v>
      </c>
      <c r="K34" s="56">
        <v>635.61</v>
      </c>
      <c r="L34" s="2"/>
      <c r="N34" s="3">
        <f t="shared" si="1"/>
        <v>648</v>
      </c>
      <c r="O34">
        <f t="shared" si="2"/>
        <v>479585</v>
      </c>
      <c r="P34">
        <f t="shared" si="3"/>
        <v>0</v>
      </c>
      <c r="Q34">
        <f t="shared" si="4"/>
        <v>479585</v>
      </c>
      <c r="R34">
        <f t="shared" si="5"/>
        <v>4114</v>
      </c>
      <c r="U34" s="3">
        <f t="shared" si="6"/>
        <v>648</v>
      </c>
      <c r="V34">
        <f t="shared" si="7"/>
        <v>471096</v>
      </c>
      <c r="W34">
        <f t="shared" si="8"/>
        <v>8489</v>
      </c>
      <c r="X34">
        <f t="shared" si="9"/>
        <v>479585</v>
      </c>
      <c r="Y34">
        <f t="shared" si="10"/>
        <v>0</v>
      </c>
    </row>
    <row r="35" spans="1:25" x14ac:dyDescent="0.25">
      <c r="A35" s="55">
        <v>28</v>
      </c>
      <c r="B35" s="56">
        <v>603</v>
      </c>
      <c r="C35" s="56" t="s">
        <v>28</v>
      </c>
      <c r="D35" s="56">
        <v>603</v>
      </c>
      <c r="E35" s="56">
        <v>185.1</v>
      </c>
      <c r="F35" s="56">
        <v>599.25</v>
      </c>
      <c r="G35" s="56">
        <v>110921</v>
      </c>
      <c r="H35" s="56">
        <v>117976</v>
      </c>
      <c r="I35" s="56">
        <v>175.2</v>
      </c>
      <c r="J35" s="56">
        <v>170.7</v>
      </c>
      <c r="K35" s="56">
        <v>635.61</v>
      </c>
      <c r="L35" s="2"/>
      <c r="N35" s="3">
        <f t="shared" si="1"/>
        <v>618.32000000000005</v>
      </c>
      <c r="O35">
        <f t="shared" si="2"/>
        <v>108330</v>
      </c>
      <c r="P35">
        <f t="shared" si="3"/>
        <v>2591</v>
      </c>
      <c r="Q35">
        <f t="shared" si="4"/>
        <v>110921</v>
      </c>
      <c r="R35">
        <f t="shared" si="5"/>
        <v>-7055</v>
      </c>
      <c r="U35" s="3">
        <f t="shared" si="6"/>
        <v>618.32000000000005</v>
      </c>
      <c r="V35">
        <f t="shared" si="7"/>
        <v>105547</v>
      </c>
      <c r="W35">
        <f t="shared" si="8"/>
        <v>2783</v>
      </c>
      <c r="X35">
        <f t="shared" si="9"/>
        <v>108330</v>
      </c>
      <c r="Y35">
        <f t="shared" si="10"/>
        <v>-2591</v>
      </c>
    </row>
    <row r="36" spans="1:25" x14ac:dyDescent="0.25">
      <c r="A36" s="55">
        <v>29</v>
      </c>
      <c r="B36" s="56">
        <v>609</v>
      </c>
      <c r="C36" s="56" t="s">
        <v>29</v>
      </c>
      <c r="D36" s="56">
        <v>609</v>
      </c>
      <c r="E36" s="56">
        <v>1510.7</v>
      </c>
      <c r="F36" s="56">
        <v>627.75</v>
      </c>
      <c r="G36" s="56">
        <v>948342</v>
      </c>
      <c r="H36" s="56">
        <v>948342</v>
      </c>
      <c r="I36" s="56">
        <v>1537.7</v>
      </c>
      <c r="J36" s="56">
        <v>1547.7</v>
      </c>
      <c r="K36" s="56">
        <v>635.61</v>
      </c>
      <c r="L36" s="2"/>
      <c r="N36" s="3">
        <f t="shared" si="1"/>
        <v>646.82000000000005</v>
      </c>
      <c r="O36">
        <f t="shared" si="2"/>
        <v>994615</v>
      </c>
      <c r="P36">
        <f t="shared" si="3"/>
        <v>0</v>
      </c>
      <c r="Q36">
        <f t="shared" si="4"/>
        <v>994615</v>
      </c>
      <c r="R36">
        <f t="shared" si="5"/>
        <v>46273</v>
      </c>
      <c r="U36" s="3">
        <f t="shared" si="6"/>
        <v>646.82000000000005</v>
      </c>
      <c r="V36">
        <f t="shared" si="7"/>
        <v>1001083</v>
      </c>
      <c r="W36">
        <f t="shared" si="8"/>
        <v>0</v>
      </c>
      <c r="X36">
        <f t="shared" si="9"/>
        <v>1001083</v>
      </c>
      <c r="Y36">
        <f t="shared" si="10"/>
        <v>6468</v>
      </c>
    </row>
    <row r="37" spans="1:25" x14ac:dyDescent="0.25">
      <c r="A37" s="55">
        <v>30</v>
      </c>
      <c r="B37" s="56">
        <v>621</v>
      </c>
      <c r="C37" s="56" t="s">
        <v>30</v>
      </c>
      <c r="D37" s="56">
        <v>621</v>
      </c>
      <c r="E37" s="56">
        <v>4044.3</v>
      </c>
      <c r="F37" s="56">
        <v>619.89</v>
      </c>
      <c r="G37" s="56">
        <v>2507021</v>
      </c>
      <c r="H37" s="56">
        <v>2507021</v>
      </c>
      <c r="I37" s="56">
        <v>4017.2</v>
      </c>
      <c r="J37" s="56">
        <v>3987.7</v>
      </c>
      <c r="K37" s="56">
        <v>635.61</v>
      </c>
      <c r="L37" s="2"/>
      <c r="N37" s="3">
        <f t="shared" si="1"/>
        <v>638.96</v>
      </c>
      <c r="O37">
        <f t="shared" si="2"/>
        <v>2566830</v>
      </c>
      <c r="P37">
        <f t="shared" si="3"/>
        <v>0</v>
      </c>
      <c r="Q37">
        <f t="shared" si="4"/>
        <v>2566830</v>
      </c>
      <c r="R37">
        <f t="shared" si="5"/>
        <v>59809</v>
      </c>
      <c r="U37" s="3">
        <f t="shared" si="6"/>
        <v>638.96</v>
      </c>
      <c r="V37">
        <f t="shared" si="7"/>
        <v>2547981</v>
      </c>
      <c r="W37">
        <f t="shared" si="8"/>
        <v>18849</v>
      </c>
      <c r="X37">
        <f t="shared" si="9"/>
        <v>2566830</v>
      </c>
      <c r="Y37">
        <f t="shared" si="10"/>
        <v>0</v>
      </c>
    </row>
    <row r="38" spans="1:25" x14ac:dyDescent="0.25">
      <c r="A38" s="55">
        <v>31</v>
      </c>
      <c r="B38" s="56">
        <v>720</v>
      </c>
      <c r="C38" s="56" t="s">
        <v>31</v>
      </c>
      <c r="D38" s="56">
        <v>720</v>
      </c>
      <c r="E38" s="56">
        <v>2423.6999999999998</v>
      </c>
      <c r="F38" s="56">
        <v>607.16</v>
      </c>
      <c r="G38" s="56">
        <v>1471574</v>
      </c>
      <c r="H38" s="56">
        <v>1471574</v>
      </c>
      <c r="I38" s="56">
        <v>2514.9</v>
      </c>
      <c r="J38" s="56">
        <v>2595.6999999999998</v>
      </c>
      <c r="K38" s="56">
        <v>635.61</v>
      </c>
      <c r="L38" s="2"/>
      <c r="N38" s="3">
        <f t="shared" si="1"/>
        <v>626.23</v>
      </c>
      <c r="O38">
        <f t="shared" si="2"/>
        <v>1574906</v>
      </c>
      <c r="P38">
        <f t="shared" si="3"/>
        <v>0</v>
      </c>
      <c r="Q38">
        <f t="shared" si="4"/>
        <v>1574906</v>
      </c>
      <c r="R38">
        <f t="shared" si="5"/>
        <v>103332</v>
      </c>
      <c r="U38" s="3">
        <f t="shared" si="6"/>
        <v>626.23</v>
      </c>
      <c r="V38">
        <f t="shared" si="7"/>
        <v>1625505</v>
      </c>
      <c r="W38">
        <f t="shared" si="8"/>
        <v>0</v>
      </c>
      <c r="X38">
        <f t="shared" si="9"/>
        <v>1625505</v>
      </c>
      <c r="Y38">
        <f t="shared" si="10"/>
        <v>50599</v>
      </c>
    </row>
    <row r="39" spans="1:25" x14ac:dyDescent="0.25">
      <c r="A39" s="55">
        <v>32</v>
      </c>
      <c r="B39" s="56">
        <v>729</v>
      </c>
      <c r="C39" s="56" t="s">
        <v>32</v>
      </c>
      <c r="D39" s="56">
        <v>729</v>
      </c>
      <c r="E39" s="56">
        <v>2020.2</v>
      </c>
      <c r="F39" s="56">
        <v>644.76</v>
      </c>
      <c r="G39" s="56">
        <v>1302544</v>
      </c>
      <c r="H39" s="56">
        <v>1302544</v>
      </c>
      <c r="I39" s="56">
        <v>2037.5</v>
      </c>
      <c r="J39" s="56">
        <v>2046.7</v>
      </c>
      <c r="K39" s="56">
        <v>635.61</v>
      </c>
      <c r="L39" s="2"/>
      <c r="N39" s="3">
        <f t="shared" si="1"/>
        <v>663.83</v>
      </c>
      <c r="O39">
        <f t="shared" si="2"/>
        <v>1352554</v>
      </c>
      <c r="P39">
        <f t="shared" si="3"/>
        <v>0</v>
      </c>
      <c r="Q39">
        <f t="shared" si="4"/>
        <v>1352554</v>
      </c>
      <c r="R39">
        <f t="shared" si="5"/>
        <v>50010</v>
      </c>
      <c r="U39" s="3">
        <f t="shared" si="6"/>
        <v>663.83</v>
      </c>
      <c r="V39">
        <f t="shared" si="7"/>
        <v>1358661</v>
      </c>
      <c r="W39">
        <f t="shared" si="8"/>
        <v>0</v>
      </c>
      <c r="X39">
        <f t="shared" si="9"/>
        <v>1358661</v>
      </c>
      <c r="Y39">
        <f t="shared" si="10"/>
        <v>6107</v>
      </c>
    </row>
    <row r="40" spans="1:25" x14ac:dyDescent="0.25">
      <c r="A40" s="55">
        <v>33</v>
      </c>
      <c r="B40" s="56">
        <v>747</v>
      </c>
      <c r="C40" s="56" t="s">
        <v>33</v>
      </c>
      <c r="D40" s="56">
        <v>747</v>
      </c>
      <c r="E40" s="56">
        <v>572.20000000000005</v>
      </c>
      <c r="F40" s="56">
        <v>629.87</v>
      </c>
      <c r="G40" s="56">
        <v>360412</v>
      </c>
      <c r="H40" s="56">
        <v>365120</v>
      </c>
      <c r="I40" s="56">
        <v>568.5</v>
      </c>
      <c r="J40" s="56">
        <v>543.6</v>
      </c>
      <c r="K40" s="56">
        <v>635.61</v>
      </c>
      <c r="L40" s="2"/>
      <c r="N40" s="3">
        <f t="shared" si="1"/>
        <v>648.94000000000005</v>
      </c>
      <c r="O40">
        <f t="shared" si="2"/>
        <v>368922</v>
      </c>
      <c r="P40">
        <f t="shared" si="3"/>
        <v>0</v>
      </c>
      <c r="Q40">
        <f t="shared" si="4"/>
        <v>368922</v>
      </c>
      <c r="R40">
        <f t="shared" si="5"/>
        <v>3802</v>
      </c>
      <c r="U40" s="3">
        <f t="shared" si="6"/>
        <v>648.94000000000005</v>
      </c>
      <c r="V40">
        <f t="shared" si="7"/>
        <v>352764</v>
      </c>
      <c r="W40">
        <f t="shared" si="8"/>
        <v>16158</v>
      </c>
      <c r="X40">
        <f t="shared" si="9"/>
        <v>368922</v>
      </c>
      <c r="Y40">
        <f t="shared" si="10"/>
        <v>0</v>
      </c>
    </row>
    <row r="41" spans="1:25" x14ac:dyDescent="0.25">
      <c r="A41" s="55">
        <v>34</v>
      </c>
      <c r="B41" s="56">
        <v>1917</v>
      </c>
      <c r="C41" s="56" t="s">
        <v>34</v>
      </c>
      <c r="D41" s="56">
        <v>1917</v>
      </c>
      <c r="E41" s="56">
        <v>396.7</v>
      </c>
      <c r="F41" s="56">
        <v>708.29</v>
      </c>
      <c r="G41" s="56">
        <v>280979</v>
      </c>
      <c r="H41" s="56">
        <v>280979</v>
      </c>
      <c r="I41" s="56">
        <v>379.2</v>
      </c>
      <c r="J41" s="56">
        <v>366.6</v>
      </c>
      <c r="K41" s="56">
        <v>635.61</v>
      </c>
      <c r="L41" s="2"/>
      <c r="N41" s="3">
        <f t="shared" si="1"/>
        <v>727.36</v>
      </c>
      <c r="O41">
        <f t="shared" si="2"/>
        <v>275815</v>
      </c>
      <c r="P41">
        <f t="shared" si="3"/>
        <v>5164</v>
      </c>
      <c r="Q41">
        <f t="shared" si="4"/>
        <v>280979</v>
      </c>
      <c r="R41">
        <f t="shared" si="5"/>
        <v>0</v>
      </c>
      <c r="U41" s="3">
        <f t="shared" si="6"/>
        <v>727.36</v>
      </c>
      <c r="V41">
        <f t="shared" si="7"/>
        <v>266650</v>
      </c>
      <c r="W41">
        <f t="shared" si="8"/>
        <v>9165</v>
      </c>
      <c r="X41">
        <f t="shared" si="9"/>
        <v>275815</v>
      </c>
      <c r="Y41">
        <f t="shared" si="10"/>
        <v>-5164</v>
      </c>
    </row>
    <row r="42" spans="1:25" x14ac:dyDescent="0.25">
      <c r="A42" s="55">
        <v>35</v>
      </c>
      <c r="B42" s="56">
        <v>846</v>
      </c>
      <c r="C42" s="56" t="s">
        <v>421</v>
      </c>
      <c r="D42" s="56">
        <v>846</v>
      </c>
      <c r="E42" s="56">
        <v>531.79999999999995</v>
      </c>
      <c r="F42" s="56">
        <v>664.93</v>
      </c>
      <c r="G42" s="56">
        <v>353610</v>
      </c>
      <c r="H42" s="56">
        <v>353610</v>
      </c>
      <c r="I42" s="56">
        <v>514.70000000000005</v>
      </c>
      <c r="J42" s="56">
        <v>477.8</v>
      </c>
      <c r="K42" s="56">
        <v>635.61</v>
      </c>
      <c r="L42" s="2"/>
      <c r="N42" s="3">
        <f t="shared" si="1"/>
        <v>684</v>
      </c>
      <c r="O42">
        <f t="shared" si="2"/>
        <v>352055</v>
      </c>
      <c r="P42">
        <f t="shared" si="3"/>
        <v>1555</v>
      </c>
      <c r="Q42">
        <f t="shared" si="4"/>
        <v>353610</v>
      </c>
      <c r="R42">
        <f t="shared" si="5"/>
        <v>0</v>
      </c>
      <c r="U42" s="3">
        <f t="shared" si="6"/>
        <v>684</v>
      </c>
      <c r="V42">
        <f t="shared" si="7"/>
        <v>326815</v>
      </c>
      <c r="W42">
        <f t="shared" si="8"/>
        <v>25240</v>
      </c>
      <c r="X42">
        <f t="shared" si="9"/>
        <v>352055</v>
      </c>
      <c r="Y42">
        <f t="shared" si="10"/>
        <v>-1555</v>
      </c>
    </row>
    <row r="43" spans="1:25" x14ac:dyDescent="0.25">
      <c r="A43" s="55">
        <v>36</v>
      </c>
      <c r="B43" s="56">
        <v>882</v>
      </c>
      <c r="C43" s="56" t="s">
        <v>35</v>
      </c>
      <c r="D43" s="56">
        <v>882</v>
      </c>
      <c r="E43" s="56">
        <v>3916.8</v>
      </c>
      <c r="F43" s="56">
        <v>625.79</v>
      </c>
      <c r="G43" s="56">
        <v>2451094</v>
      </c>
      <c r="H43" s="56">
        <v>2451094</v>
      </c>
      <c r="I43" s="56">
        <v>3860.2</v>
      </c>
      <c r="J43" s="56">
        <v>3806.8</v>
      </c>
      <c r="K43" s="56">
        <v>635.61</v>
      </c>
      <c r="L43" s="2"/>
      <c r="N43" s="3">
        <f t="shared" si="1"/>
        <v>644.86</v>
      </c>
      <c r="O43">
        <f t="shared" si="2"/>
        <v>2489289</v>
      </c>
      <c r="P43">
        <f t="shared" si="3"/>
        <v>0</v>
      </c>
      <c r="Q43">
        <f t="shared" si="4"/>
        <v>2489289</v>
      </c>
      <c r="R43">
        <f t="shared" si="5"/>
        <v>38195</v>
      </c>
      <c r="U43" s="3">
        <f t="shared" si="6"/>
        <v>644.86</v>
      </c>
      <c r="V43">
        <f t="shared" si="7"/>
        <v>2454853</v>
      </c>
      <c r="W43">
        <f t="shared" si="8"/>
        <v>34436</v>
      </c>
      <c r="X43">
        <f t="shared" si="9"/>
        <v>2489289</v>
      </c>
      <c r="Y43">
        <f t="shared" si="10"/>
        <v>0</v>
      </c>
    </row>
    <row r="44" spans="1:25" x14ac:dyDescent="0.25">
      <c r="A44" s="55">
        <v>37</v>
      </c>
      <c r="B44" s="56">
        <v>916</v>
      </c>
      <c r="C44" s="56" t="s">
        <v>36</v>
      </c>
      <c r="D44" s="56">
        <v>916</v>
      </c>
      <c r="E44" s="56">
        <v>269.60000000000002</v>
      </c>
      <c r="F44" s="56">
        <v>711.56</v>
      </c>
      <c r="G44" s="56">
        <v>191837</v>
      </c>
      <c r="H44" s="56">
        <v>191837</v>
      </c>
      <c r="I44" s="56">
        <v>280.8</v>
      </c>
      <c r="J44" s="56">
        <v>274.2</v>
      </c>
      <c r="K44" s="56">
        <v>635.61</v>
      </c>
      <c r="L44" s="2"/>
      <c r="N44" s="3">
        <f t="shared" si="1"/>
        <v>730.63</v>
      </c>
      <c r="O44">
        <f t="shared" si="2"/>
        <v>205161</v>
      </c>
      <c r="P44">
        <f t="shared" si="3"/>
        <v>0</v>
      </c>
      <c r="Q44">
        <f t="shared" si="4"/>
        <v>205161</v>
      </c>
      <c r="R44">
        <f t="shared" si="5"/>
        <v>13324</v>
      </c>
      <c r="U44" s="3">
        <f t="shared" si="6"/>
        <v>730.63</v>
      </c>
      <c r="V44">
        <f t="shared" si="7"/>
        <v>200339</v>
      </c>
      <c r="W44">
        <f t="shared" si="8"/>
        <v>4822</v>
      </c>
      <c r="X44">
        <f t="shared" si="9"/>
        <v>205161</v>
      </c>
      <c r="Y44">
        <f t="shared" si="10"/>
        <v>0</v>
      </c>
    </row>
    <row r="45" spans="1:25" x14ac:dyDescent="0.25">
      <c r="A45" s="55">
        <v>38</v>
      </c>
      <c r="B45" s="56">
        <v>914</v>
      </c>
      <c r="C45" s="56" t="s">
        <v>37</v>
      </c>
      <c r="D45" s="56">
        <v>914</v>
      </c>
      <c r="E45" s="56">
        <v>466.3</v>
      </c>
      <c r="F45" s="56">
        <v>684.81</v>
      </c>
      <c r="G45" s="56">
        <v>319327</v>
      </c>
      <c r="H45" s="56">
        <v>330773</v>
      </c>
      <c r="I45" s="56">
        <v>463.9</v>
      </c>
      <c r="J45" s="56">
        <v>451.2</v>
      </c>
      <c r="K45" s="56">
        <v>635.61</v>
      </c>
      <c r="L45" s="2"/>
      <c r="N45" s="3">
        <f t="shared" si="1"/>
        <v>703.88</v>
      </c>
      <c r="O45">
        <f t="shared" si="2"/>
        <v>326530</v>
      </c>
      <c r="P45">
        <f t="shared" si="3"/>
        <v>0</v>
      </c>
      <c r="Q45">
        <f t="shared" si="4"/>
        <v>326530</v>
      </c>
      <c r="R45">
        <f t="shared" si="5"/>
        <v>-4243</v>
      </c>
      <c r="U45" s="3">
        <f t="shared" si="6"/>
        <v>703.88</v>
      </c>
      <c r="V45">
        <f t="shared" si="7"/>
        <v>317591</v>
      </c>
      <c r="W45">
        <f t="shared" si="8"/>
        <v>8939</v>
      </c>
      <c r="X45">
        <f t="shared" si="9"/>
        <v>326530</v>
      </c>
      <c r="Y45">
        <f t="shared" si="10"/>
        <v>0</v>
      </c>
    </row>
    <row r="46" spans="1:25" x14ac:dyDescent="0.25">
      <c r="A46" s="55">
        <v>39</v>
      </c>
      <c r="B46" s="56">
        <v>918</v>
      </c>
      <c r="C46" s="56" t="s">
        <v>38</v>
      </c>
      <c r="D46" s="56">
        <v>918</v>
      </c>
      <c r="E46" s="56">
        <v>384.3</v>
      </c>
      <c r="F46" s="56">
        <v>696.7</v>
      </c>
      <c r="G46" s="56">
        <v>267742</v>
      </c>
      <c r="H46" s="56">
        <v>267742</v>
      </c>
      <c r="I46" s="56">
        <v>381.3</v>
      </c>
      <c r="J46" s="56">
        <v>380.7</v>
      </c>
      <c r="K46" s="56">
        <v>635.61</v>
      </c>
      <c r="L46" s="2"/>
      <c r="N46" s="3">
        <f t="shared" si="1"/>
        <v>715.7700000000001</v>
      </c>
      <c r="O46">
        <f t="shared" si="2"/>
        <v>272923</v>
      </c>
      <c r="P46">
        <f t="shared" si="3"/>
        <v>0</v>
      </c>
      <c r="Q46">
        <f t="shared" si="4"/>
        <v>272923</v>
      </c>
      <c r="R46">
        <f t="shared" si="5"/>
        <v>5181</v>
      </c>
      <c r="U46" s="3">
        <f t="shared" si="6"/>
        <v>715.7700000000001</v>
      </c>
      <c r="V46">
        <f t="shared" si="7"/>
        <v>272494</v>
      </c>
      <c r="W46">
        <f t="shared" si="8"/>
        <v>429</v>
      </c>
      <c r="X46">
        <f t="shared" si="9"/>
        <v>272923</v>
      </c>
      <c r="Y46">
        <f t="shared" si="10"/>
        <v>0</v>
      </c>
    </row>
    <row r="47" spans="1:25" x14ac:dyDescent="0.25">
      <c r="A47" s="55">
        <v>40</v>
      </c>
      <c r="B47" s="56">
        <v>936</v>
      </c>
      <c r="C47" s="56" t="s">
        <v>39</v>
      </c>
      <c r="D47" s="56">
        <v>936</v>
      </c>
      <c r="E47" s="56">
        <v>845.1</v>
      </c>
      <c r="F47" s="56">
        <v>648.04999999999995</v>
      </c>
      <c r="G47" s="56">
        <v>547667</v>
      </c>
      <c r="H47" s="56">
        <v>547667</v>
      </c>
      <c r="I47" s="56">
        <v>854.3</v>
      </c>
      <c r="J47" s="56">
        <v>817.1</v>
      </c>
      <c r="K47" s="56">
        <v>635.61</v>
      </c>
      <c r="L47" s="2"/>
      <c r="N47" s="3">
        <f t="shared" si="1"/>
        <v>667.12</v>
      </c>
      <c r="O47">
        <f t="shared" si="2"/>
        <v>569921</v>
      </c>
      <c r="P47">
        <f t="shared" si="3"/>
        <v>0</v>
      </c>
      <c r="Q47">
        <f t="shared" si="4"/>
        <v>569921</v>
      </c>
      <c r="R47">
        <f t="shared" si="5"/>
        <v>22254</v>
      </c>
      <c r="U47" s="3">
        <f t="shared" si="6"/>
        <v>667.12</v>
      </c>
      <c r="V47">
        <f t="shared" si="7"/>
        <v>545104</v>
      </c>
      <c r="W47">
        <f t="shared" si="8"/>
        <v>24817</v>
      </c>
      <c r="X47">
        <f t="shared" si="9"/>
        <v>569921</v>
      </c>
      <c r="Y47">
        <f t="shared" si="10"/>
        <v>0</v>
      </c>
    </row>
    <row r="48" spans="1:25" x14ac:dyDescent="0.25">
      <c r="A48" s="55">
        <v>41</v>
      </c>
      <c r="B48" s="56">
        <v>977</v>
      </c>
      <c r="C48" s="56" t="s">
        <v>40</v>
      </c>
      <c r="D48" s="56">
        <v>977</v>
      </c>
      <c r="E48" s="56">
        <v>581.1</v>
      </c>
      <c r="F48" s="56">
        <v>664.68</v>
      </c>
      <c r="G48" s="56">
        <v>386246</v>
      </c>
      <c r="H48" s="56">
        <v>386246</v>
      </c>
      <c r="I48" s="56">
        <v>573.5</v>
      </c>
      <c r="J48" s="56">
        <v>572.70000000000005</v>
      </c>
      <c r="K48" s="56">
        <v>635.61</v>
      </c>
      <c r="L48" s="2"/>
      <c r="N48" s="3">
        <f t="shared" si="1"/>
        <v>683.75</v>
      </c>
      <c r="O48">
        <f t="shared" si="2"/>
        <v>392131</v>
      </c>
      <c r="P48">
        <f t="shared" si="3"/>
        <v>0</v>
      </c>
      <c r="Q48">
        <f t="shared" si="4"/>
        <v>392131</v>
      </c>
      <c r="R48">
        <f t="shared" si="5"/>
        <v>5885</v>
      </c>
      <c r="U48" s="3">
        <f t="shared" si="6"/>
        <v>683.75</v>
      </c>
      <c r="V48">
        <f t="shared" si="7"/>
        <v>391584</v>
      </c>
      <c r="W48">
        <f t="shared" si="8"/>
        <v>547</v>
      </c>
      <c r="X48">
        <f t="shared" si="9"/>
        <v>392131</v>
      </c>
      <c r="Y48">
        <f t="shared" si="10"/>
        <v>0</v>
      </c>
    </row>
    <row r="49" spans="1:25" x14ac:dyDescent="0.25">
      <c r="A49" s="55">
        <v>42</v>
      </c>
      <c r="B49" s="56">
        <v>981</v>
      </c>
      <c r="C49" s="56" t="s">
        <v>41</v>
      </c>
      <c r="D49" s="56">
        <v>981</v>
      </c>
      <c r="E49" s="56">
        <v>1978.2</v>
      </c>
      <c r="F49" s="56">
        <v>618.20000000000005</v>
      </c>
      <c r="G49" s="56">
        <v>1222923</v>
      </c>
      <c r="H49" s="56">
        <v>1222923</v>
      </c>
      <c r="I49" s="56">
        <v>2011</v>
      </c>
      <c r="J49" s="56">
        <v>1984.2</v>
      </c>
      <c r="K49" s="56">
        <v>635.61</v>
      </c>
      <c r="L49" s="2"/>
      <c r="N49" s="3">
        <f t="shared" si="1"/>
        <v>637.2700000000001</v>
      </c>
      <c r="O49">
        <f t="shared" si="2"/>
        <v>1281550</v>
      </c>
      <c r="P49">
        <f t="shared" si="3"/>
        <v>0</v>
      </c>
      <c r="Q49">
        <f t="shared" si="4"/>
        <v>1281550</v>
      </c>
      <c r="R49">
        <f t="shared" si="5"/>
        <v>58627</v>
      </c>
      <c r="U49" s="3">
        <f t="shared" si="6"/>
        <v>637.2700000000001</v>
      </c>
      <c r="V49">
        <f t="shared" si="7"/>
        <v>1264471</v>
      </c>
      <c r="W49">
        <f t="shared" si="8"/>
        <v>17079</v>
      </c>
      <c r="X49">
        <f t="shared" si="9"/>
        <v>1281550</v>
      </c>
      <c r="Y49">
        <f t="shared" si="10"/>
        <v>0</v>
      </c>
    </row>
    <row r="50" spans="1:25" x14ac:dyDescent="0.25">
      <c r="A50" s="55">
        <v>43</v>
      </c>
      <c r="B50" s="56">
        <v>999</v>
      </c>
      <c r="C50" s="56" t="s">
        <v>42</v>
      </c>
      <c r="D50" s="56">
        <v>999</v>
      </c>
      <c r="E50" s="56">
        <v>1670.6</v>
      </c>
      <c r="F50" s="56">
        <v>617.69000000000005</v>
      </c>
      <c r="G50" s="56">
        <v>1031913</v>
      </c>
      <c r="H50" s="56">
        <v>1031913</v>
      </c>
      <c r="I50" s="56">
        <v>1644.7</v>
      </c>
      <c r="J50" s="56">
        <v>1618.3</v>
      </c>
      <c r="K50" s="56">
        <v>635.61</v>
      </c>
      <c r="L50" s="2"/>
      <c r="N50" s="3">
        <f t="shared" si="1"/>
        <v>636.7600000000001</v>
      </c>
      <c r="O50">
        <f t="shared" si="2"/>
        <v>1047279</v>
      </c>
      <c r="P50">
        <f t="shared" si="3"/>
        <v>0</v>
      </c>
      <c r="Q50">
        <f t="shared" si="4"/>
        <v>1047279</v>
      </c>
      <c r="R50">
        <f t="shared" si="5"/>
        <v>15366</v>
      </c>
      <c r="U50" s="3">
        <f t="shared" si="6"/>
        <v>636.7600000000001</v>
      </c>
      <c r="V50">
        <f t="shared" si="7"/>
        <v>1030469</v>
      </c>
      <c r="W50">
        <f t="shared" si="8"/>
        <v>16810</v>
      </c>
      <c r="X50">
        <f t="shared" si="9"/>
        <v>1047279</v>
      </c>
      <c r="Y50">
        <f t="shared" si="10"/>
        <v>0</v>
      </c>
    </row>
    <row r="51" spans="1:25" x14ac:dyDescent="0.25">
      <c r="A51" s="55">
        <v>44</v>
      </c>
      <c r="B51" s="56">
        <v>1044</v>
      </c>
      <c r="C51" s="56" t="s">
        <v>43</v>
      </c>
      <c r="D51" s="56">
        <v>1044</v>
      </c>
      <c r="E51" s="56">
        <v>5565.8</v>
      </c>
      <c r="F51" s="56">
        <v>624.35</v>
      </c>
      <c r="G51" s="56">
        <v>3475007</v>
      </c>
      <c r="H51" s="56">
        <v>3475007</v>
      </c>
      <c r="I51" s="56">
        <v>5520.1</v>
      </c>
      <c r="J51" s="56">
        <v>5596.6</v>
      </c>
      <c r="K51" s="56">
        <v>635.61</v>
      </c>
      <c r="L51" s="2"/>
      <c r="N51" s="3">
        <f t="shared" si="1"/>
        <v>643.42000000000007</v>
      </c>
      <c r="O51">
        <f t="shared" si="2"/>
        <v>3551743</v>
      </c>
      <c r="P51">
        <f t="shared" si="3"/>
        <v>0</v>
      </c>
      <c r="Q51">
        <f t="shared" si="4"/>
        <v>3551743</v>
      </c>
      <c r="R51">
        <f t="shared" si="5"/>
        <v>76736</v>
      </c>
      <c r="U51" s="3">
        <f t="shared" si="6"/>
        <v>643.42000000000007</v>
      </c>
      <c r="V51">
        <f t="shared" si="7"/>
        <v>3600964</v>
      </c>
      <c r="W51">
        <f t="shared" si="8"/>
        <v>0</v>
      </c>
      <c r="X51">
        <f t="shared" si="9"/>
        <v>3600964</v>
      </c>
      <c r="Y51">
        <f t="shared" si="10"/>
        <v>49221</v>
      </c>
    </row>
    <row r="52" spans="1:25" x14ac:dyDescent="0.25">
      <c r="A52" s="55">
        <v>45</v>
      </c>
      <c r="B52" s="56">
        <v>1053</v>
      </c>
      <c r="C52" s="56" t="s">
        <v>44</v>
      </c>
      <c r="D52" s="56">
        <v>1053</v>
      </c>
      <c r="E52" s="56">
        <v>16086.2</v>
      </c>
      <c r="F52" s="56">
        <v>624.55999999999995</v>
      </c>
      <c r="G52" s="56">
        <v>10046797</v>
      </c>
      <c r="H52" s="56">
        <v>10046797</v>
      </c>
      <c r="I52" s="56">
        <v>15959.3</v>
      </c>
      <c r="J52" s="56">
        <v>15829</v>
      </c>
      <c r="K52" s="56">
        <v>635.61</v>
      </c>
      <c r="L52" s="2"/>
      <c r="N52" s="3">
        <f t="shared" si="1"/>
        <v>643.63</v>
      </c>
      <c r="O52">
        <f t="shared" si="2"/>
        <v>10271884</v>
      </c>
      <c r="P52">
        <f t="shared" si="3"/>
        <v>0</v>
      </c>
      <c r="Q52">
        <f t="shared" si="4"/>
        <v>10271884</v>
      </c>
      <c r="R52">
        <f t="shared" si="5"/>
        <v>225087</v>
      </c>
      <c r="U52" s="3">
        <f t="shared" si="6"/>
        <v>643.63</v>
      </c>
      <c r="V52">
        <f t="shared" si="7"/>
        <v>10188019</v>
      </c>
      <c r="W52">
        <f t="shared" si="8"/>
        <v>83865</v>
      </c>
      <c r="X52">
        <f t="shared" si="9"/>
        <v>10271884</v>
      </c>
      <c r="Y52">
        <f t="shared" si="10"/>
        <v>0</v>
      </c>
    </row>
    <row r="53" spans="1:25" x14ac:dyDescent="0.25">
      <c r="A53" s="55">
        <v>46</v>
      </c>
      <c r="B53" s="56">
        <v>1062</v>
      </c>
      <c r="C53" s="56" t="s">
        <v>45</v>
      </c>
      <c r="D53" s="56">
        <v>1062</v>
      </c>
      <c r="E53" s="56">
        <v>1254.9000000000001</v>
      </c>
      <c r="F53" s="56">
        <v>630.21</v>
      </c>
      <c r="G53" s="56">
        <v>790851</v>
      </c>
      <c r="H53" s="56">
        <v>790851</v>
      </c>
      <c r="I53" s="56">
        <v>1201.9000000000001</v>
      </c>
      <c r="J53" s="56">
        <v>1200.2</v>
      </c>
      <c r="K53" s="56">
        <v>635.61</v>
      </c>
      <c r="L53" s="2"/>
      <c r="N53" s="3">
        <f t="shared" si="1"/>
        <v>649.28000000000009</v>
      </c>
      <c r="O53">
        <f t="shared" si="2"/>
        <v>780370</v>
      </c>
      <c r="P53">
        <f t="shared" si="3"/>
        <v>10481</v>
      </c>
      <c r="Q53">
        <f t="shared" si="4"/>
        <v>790851</v>
      </c>
      <c r="R53">
        <f t="shared" si="5"/>
        <v>0</v>
      </c>
      <c r="U53" s="3">
        <f t="shared" si="6"/>
        <v>649.28000000000009</v>
      </c>
      <c r="V53">
        <f t="shared" si="7"/>
        <v>779266</v>
      </c>
      <c r="W53">
        <f t="shared" si="8"/>
        <v>1104</v>
      </c>
      <c r="X53">
        <f t="shared" si="9"/>
        <v>780370</v>
      </c>
      <c r="Y53">
        <f t="shared" si="10"/>
        <v>-10481</v>
      </c>
    </row>
    <row r="54" spans="1:25" x14ac:dyDescent="0.25">
      <c r="A54" s="55">
        <v>47</v>
      </c>
      <c r="B54" s="56">
        <v>1071</v>
      </c>
      <c r="C54" s="56" t="s">
        <v>46</v>
      </c>
      <c r="D54" s="56">
        <v>1071</v>
      </c>
      <c r="E54" s="56">
        <v>1325.4</v>
      </c>
      <c r="F54" s="56">
        <v>636.02</v>
      </c>
      <c r="G54" s="56">
        <v>842981</v>
      </c>
      <c r="H54" s="56">
        <v>842981</v>
      </c>
      <c r="I54" s="56">
        <v>1331.8</v>
      </c>
      <c r="J54" s="56">
        <v>1305.9000000000001</v>
      </c>
      <c r="K54" s="56">
        <v>635.61</v>
      </c>
      <c r="L54" s="2"/>
      <c r="N54" s="3">
        <f t="shared" si="1"/>
        <v>655.09</v>
      </c>
      <c r="O54">
        <f t="shared" si="2"/>
        <v>872449</v>
      </c>
      <c r="P54">
        <f t="shared" si="3"/>
        <v>0</v>
      </c>
      <c r="Q54">
        <f t="shared" si="4"/>
        <v>872449</v>
      </c>
      <c r="R54">
        <f t="shared" si="5"/>
        <v>29468</v>
      </c>
      <c r="U54" s="3">
        <f t="shared" si="6"/>
        <v>655.09</v>
      </c>
      <c r="V54">
        <f t="shared" si="7"/>
        <v>855482</v>
      </c>
      <c r="W54">
        <f t="shared" si="8"/>
        <v>16967</v>
      </c>
      <c r="X54">
        <f t="shared" si="9"/>
        <v>872449</v>
      </c>
      <c r="Y54">
        <f t="shared" si="10"/>
        <v>0</v>
      </c>
    </row>
    <row r="55" spans="1:25" x14ac:dyDescent="0.25">
      <c r="A55" s="55">
        <v>48</v>
      </c>
      <c r="B55" s="56">
        <v>1089</v>
      </c>
      <c r="C55" s="56" t="s">
        <v>47</v>
      </c>
      <c r="D55" s="56">
        <v>1089</v>
      </c>
      <c r="E55" s="56">
        <v>464.6</v>
      </c>
      <c r="F55" s="56">
        <v>680.34</v>
      </c>
      <c r="G55" s="56">
        <v>316086</v>
      </c>
      <c r="H55" s="56">
        <v>319788</v>
      </c>
      <c r="I55" s="56">
        <v>434.4</v>
      </c>
      <c r="J55" s="56">
        <v>421.7</v>
      </c>
      <c r="K55" s="56">
        <v>635.61</v>
      </c>
      <c r="L55" s="2"/>
      <c r="N55" s="3">
        <f t="shared" si="1"/>
        <v>699.41000000000008</v>
      </c>
      <c r="O55">
        <f t="shared" si="2"/>
        <v>303824</v>
      </c>
      <c r="P55">
        <f t="shared" si="3"/>
        <v>12262</v>
      </c>
      <c r="Q55">
        <f t="shared" si="4"/>
        <v>316086</v>
      </c>
      <c r="R55">
        <f t="shared" si="5"/>
        <v>-3702</v>
      </c>
      <c r="U55" s="3">
        <f t="shared" si="6"/>
        <v>699.41000000000008</v>
      </c>
      <c r="V55">
        <f t="shared" si="7"/>
        <v>294941</v>
      </c>
      <c r="W55">
        <f t="shared" si="8"/>
        <v>8883</v>
      </c>
      <c r="X55">
        <f t="shared" si="9"/>
        <v>303824</v>
      </c>
      <c r="Y55">
        <f t="shared" si="10"/>
        <v>-12262</v>
      </c>
    </row>
    <row r="56" spans="1:25" x14ac:dyDescent="0.25">
      <c r="A56" s="55">
        <v>49</v>
      </c>
      <c r="B56" s="56">
        <v>1080</v>
      </c>
      <c r="C56" s="56" t="s">
        <v>341</v>
      </c>
      <c r="D56" s="56">
        <v>1080</v>
      </c>
      <c r="E56" s="56">
        <v>437.3</v>
      </c>
      <c r="F56" s="56">
        <v>651.30999999999995</v>
      </c>
      <c r="G56" s="56">
        <v>284818</v>
      </c>
      <c r="H56" s="56">
        <v>284818</v>
      </c>
      <c r="I56" s="56">
        <v>451.7</v>
      </c>
      <c r="J56" s="56">
        <v>451.1</v>
      </c>
      <c r="K56" s="56">
        <v>635.61</v>
      </c>
      <c r="L56" s="2"/>
      <c r="N56" s="3">
        <f t="shared" si="1"/>
        <v>670.38</v>
      </c>
      <c r="O56">
        <f t="shared" si="2"/>
        <v>302811</v>
      </c>
      <c r="P56">
        <f t="shared" si="3"/>
        <v>0</v>
      </c>
      <c r="Q56">
        <f t="shared" si="4"/>
        <v>302811</v>
      </c>
      <c r="R56">
        <f t="shared" si="5"/>
        <v>17993</v>
      </c>
      <c r="U56" s="3">
        <f t="shared" si="6"/>
        <v>670.38</v>
      </c>
      <c r="V56">
        <f t="shared" si="7"/>
        <v>302408</v>
      </c>
      <c r="W56">
        <f t="shared" si="8"/>
        <v>403</v>
      </c>
      <c r="X56">
        <f t="shared" si="9"/>
        <v>302811</v>
      </c>
      <c r="Y56">
        <f t="shared" si="10"/>
        <v>0</v>
      </c>
    </row>
    <row r="57" spans="1:25" x14ac:dyDescent="0.25">
      <c r="A57" s="55">
        <v>50</v>
      </c>
      <c r="B57" s="56">
        <v>1082</v>
      </c>
      <c r="C57" s="56" t="s">
        <v>342</v>
      </c>
      <c r="D57" s="56">
        <v>1082</v>
      </c>
      <c r="E57" s="56">
        <v>1460.6</v>
      </c>
      <c r="F57" s="56">
        <v>650.4</v>
      </c>
      <c r="G57" s="56">
        <v>949974</v>
      </c>
      <c r="H57" s="56">
        <v>949974</v>
      </c>
      <c r="I57" s="56">
        <v>1452.9</v>
      </c>
      <c r="J57" s="56">
        <v>1462.9</v>
      </c>
      <c r="K57" s="56">
        <v>635.61</v>
      </c>
      <c r="L57" s="2"/>
      <c r="N57" s="3">
        <f t="shared" si="1"/>
        <v>669.47</v>
      </c>
      <c r="O57">
        <f t="shared" si="2"/>
        <v>972673</v>
      </c>
      <c r="P57">
        <f t="shared" si="3"/>
        <v>0</v>
      </c>
      <c r="Q57">
        <f t="shared" si="4"/>
        <v>972673</v>
      </c>
      <c r="R57">
        <f t="shared" si="5"/>
        <v>22699</v>
      </c>
      <c r="U57" s="3">
        <f t="shared" si="6"/>
        <v>669.47</v>
      </c>
      <c r="V57">
        <f t="shared" si="7"/>
        <v>979368</v>
      </c>
      <c r="W57">
        <f t="shared" si="8"/>
        <v>0</v>
      </c>
      <c r="X57">
        <f t="shared" si="9"/>
        <v>979368</v>
      </c>
      <c r="Y57">
        <f t="shared" si="10"/>
        <v>6695</v>
      </c>
    </row>
    <row r="58" spans="1:25" x14ac:dyDescent="0.25">
      <c r="A58" s="55">
        <v>51</v>
      </c>
      <c r="B58" s="56">
        <v>1093</v>
      </c>
      <c r="C58" s="56" t="s">
        <v>48</v>
      </c>
      <c r="D58" s="56">
        <v>1093</v>
      </c>
      <c r="E58" s="56">
        <v>643.79999999999995</v>
      </c>
      <c r="F58" s="56">
        <v>660.03</v>
      </c>
      <c r="G58" s="56">
        <v>424927</v>
      </c>
      <c r="H58" s="56">
        <v>424927</v>
      </c>
      <c r="I58" s="56">
        <v>642.70000000000005</v>
      </c>
      <c r="J58" s="56">
        <v>617.79999999999995</v>
      </c>
      <c r="K58" s="56">
        <v>635.61</v>
      </c>
      <c r="L58" s="2"/>
      <c r="N58" s="3">
        <f t="shared" si="1"/>
        <v>679.1</v>
      </c>
      <c r="O58">
        <f t="shared" si="2"/>
        <v>436458</v>
      </c>
      <c r="P58">
        <f t="shared" si="3"/>
        <v>0</v>
      </c>
      <c r="Q58">
        <f t="shared" si="4"/>
        <v>436458</v>
      </c>
      <c r="R58">
        <f t="shared" si="5"/>
        <v>11531</v>
      </c>
      <c r="U58" s="3">
        <f t="shared" si="6"/>
        <v>679.1</v>
      </c>
      <c r="V58">
        <f t="shared" si="7"/>
        <v>419548</v>
      </c>
      <c r="W58">
        <f t="shared" si="8"/>
        <v>16910</v>
      </c>
      <c r="X58">
        <f t="shared" si="9"/>
        <v>436458</v>
      </c>
      <c r="Y58">
        <f t="shared" si="10"/>
        <v>0</v>
      </c>
    </row>
    <row r="59" spans="1:25" x14ac:dyDescent="0.25">
      <c r="A59" s="55">
        <v>52</v>
      </c>
      <c r="B59" s="56">
        <v>1079</v>
      </c>
      <c r="C59" s="56" t="s">
        <v>49</v>
      </c>
      <c r="D59" s="56">
        <v>1079</v>
      </c>
      <c r="E59" s="56">
        <v>777.9</v>
      </c>
      <c r="F59" s="56">
        <v>662.74</v>
      </c>
      <c r="G59" s="56">
        <v>515545</v>
      </c>
      <c r="H59" s="56">
        <v>515545</v>
      </c>
      <c r="I59" s="56">
        <v>803.1</v>
      </c>
      <c r="J59" s="56">
        <v>789.9</v>
      </c>
      <c r="K59" s="56">
        <v>635.61</v>
      </c>
      <c r="L59" s="2"/>
      <c r="N59" s="3">
        <f t="shared" si="1"/>
        <v>681.81000000000006</v>
      </c>
      <c r="O59">
        <f t="shared" si="2"/>
        <v>547562</v>
      </c>
      <c r="P59">
        <f t="shared" si="3"/>
        <v>0</v>
      </c>
      <c r="Q59">
        <f t="shared" si="4"/>
        <v>547562</v>
      </c>
      <c r="R59">
        <f t="shared" si="5"/>
        <v>32017</v>
      </c>
      <c r="U59" s="3">
        <f t="shared" si="6"/>
        <v>681.81000000000006</v>
      </c>
      <c r="V59">
        <f t="shared" si="7"/>
        <v>538562</v>
      </c>
      <c r="W59">
        <f t="shared" si="8"/>
        <v>9000</v>
      </c>
      <c r="X59">
        <f t="shared" si="9"/>
        <v>547562</v>
      </c>
      <c r="Y59">
        <f t="shared" si="10"/>
        <v>0</v>
      </c>
    </row>
    <row r="60" spans="1:25" x14ac:dyDescent="0.25">
      <c r="A60" s="55">
        <v>53</v>
      </c>
      <c r="B60" s="56">
        <v>1095</v>
      </c>
      <c r="C60" s="56" t="s">
        <v>50</v>
      </c>
      <c r="D60" s="56">
        <v>1095</v>
      </c>
      <c r="E60" s="56">
        <v>759.6</v>
      </c>
      <c r="F60" s="56">
        <v>619.72</v>
      </c>
      <c r="G60" s="56">
        <v>470739</v>
      </c>
      <c r="H60" s="56">
        <v>470739</v>
      </c>
      <c r="I60" s="56">
        <v>765.1</v>
      </c>
      <c r="J60" s="56">
        <v>764.1</v>
      </c>
      <c r="K60" s="56">
        <v>635.61</v>
      </c>
      <c r="L60" s="2"/>
      <c r="N60" s="3">
        <f t="shared" si="1"/>
        <v>638.79000000000008</v>
      </c>
      <c r="O60">
        <f t="shared" si="2"/>
        <v>488738</v>
      </c>
      <c r="P60">
        <f t="shared" si="3"/>
        <v>0</v>
      </c>
      <c r="Q60">
        <f t="shared" si="4"/>
        <v>488738</v>
      </c>
      <c r="R60">
        <f t="shared" si="5"/>
        <v>17999</v>
      </c>
      <c r="U60" s="3">
        <f t="shared" si="6"/>
        <v>638.79000000000008</v>
      </c>
      <c r="V60">
        <f t="shared" si="7"/>
        <v>488099</v>
      </c>
      <c r="W60">
        <f t="shared" si="8"/>
        <v>639</v>
      </c>
      <c r="X60">
        <f t="shared" si="9"/>
        <v>488738</v>
      </c>
      <c r="Y60">
        <f t="shared" si="10"/>
        <v>0</v>
      </c>
    </row>
    <row r="61" spans="1:25" x14ac:dyDescent="0.25">
      <c r="A61" s="55">
        <v>54</v>
      </c>
      <c r="B61" s="56">
        <v>4772</v>
      </c>
      <c r="C61" s="56" t="s">
        <v>51</v>
      </c>
      <c r="D61" s="56">
        <v>4772</v>
      </c>
      <c r="E61" s="56">
        <v>797.8</v>
      </c>
      <c r="F61" s="56">
        <v>666.3</v>
      </c>
      <c r="G61" s="56">
        <v>531574</v>
      </c>
      <c r="H61" s="56">
        <v>531574</v>
      </c>
      <c r="I61" s="56">
        <v>805.3</v>
      </c>
      <c r="J61" s="56">
        <v>792.1</v>
      </c>
      <c r="K61" s="56">
        <v>635.61</v>
      </c>
      <c r="L61" s="2"/>
      <c r="N61" s="3">
        <f t="shared" si="1"/>
        <v>685.37</v>
      </c>
      <c r="O61">
        <f t="shared" si="2"/>
        <v>551928</v>
      </c>
      <c r="P61">
        <f t="shared" si="3"/>
        <v>0</v>
      </c>
      <c r="Q61">
        <f t="shared" si="4"/>
        <v>551928</v>
      </c>
      <c r="R61">
        <f t="shared" si="5"/>
        <v>20354</v>
      </c>
      <c r="U61" s="3">
        <f t="shared" si="6"/>
        <v>685.37</v>
      </c>
      <c r="V61">
        <f t="shared" si="7"/>
        <v>542882</v>
      </c>
      <c r="W61">
        <f t="shared" si="8"/>
        <v>9046</v>
      </c>
      <c r="X61">
        <f t="shared" si="9"/>
        <v>551928</v>
      </c>
      <c r="Y61">
        <f t="shared" si="10"/>
        <v>0</v>
      </c>
    </row>
    <row r="62" spans="1:25" x14ac:dyDescent="0.25">
      <c r="A62" s="55">
        <v>55</v>
      </c>
      <c r="B62" s="56">
        <v>1107</v>
      </c>
      <c r="C62" s="56" t="s">
        <v>52</v>
      </c>
      <c r="D62" s="56">
        <v>1107</v>
      </c>
      <c r="E62" s="56">
        <v>1252.3</v>
      </c>
      <c r="F62" s="56">
        <v>626.05999999999995</v>
      </c>
      <c r="G62" s="56">
        <v>784015</v>
      </c>
      <c r="H62" s="56">
        <v>784015</v>
      </c>
      <c r="I62" s="56">
        <v>1271.3</v>
      </c>
      <c r="J62" s="56">
        <v>1269.5</v>
      </c>
      <c r="K62" s="56">
        <v>635.61</v>
      </c>
      <c r="L62" s="2"/>
      <c r="N62" s="3">
        <f t="shared" si="1"/>
        <v>645.13</v>
      </c>
      <c r="O62">
        <f t="shared" si="2"/>
        <v>820154</v>
      </c>
      <c r="P62">
        <f t="shared" si="3"/>
        <v>0</v>
      </c>
      <c r="Q62">
        <f t="shared" si="4"/>
        <v>820154</v>
      </c>
      <c r="R62">
        <f t="shared" si="5"/>
        <v>36139</v>
      </c>
      <c r="U62" s="3">
        <f t="shared" si="6"/>
        <v>645.13</v>
      </c>
      <c r="V62">
        <f t="shared" si="7"/>
        <v>818993</v>
      </c>
      <c r="W62">
        <f t="shared" si="8"/>
        <v>1161</v>
      </c>
      <c r="X62">
        <f t="shared" si="9"/>
        <v>820154</v>
      </c>
      <c r="Y62">
        <f t="shared" si="10"/>
        <v>0</v>
      </c>
    </row>
    <row r="63" spans="1:25" x14ac:dyDescent="0.25">
      <c r="A63" s="55">
        <v>56</v>
      </c>
      <c r="B63" s="56">
        <v>1116</v>
      </c>
      <c r="C63" s="56" t="s">
        <v>53</v>
      </c>
      <c r="D63" s="56">
        <v>1116</v>
      </c>
      <c r="E63" s="56">
        <v>1554.5</v>
      </c>
      <c r="F63" s="56">
        <v>634.01</v>
      </c>
      <c r="G63" s="56">
        <v>985569</v>
      </c>
      <c r="H63" s="56">
        <v>985569</v>
      </c>
      <c r="I63" s="56">
        <v>1489.8</v>
      </c>
      <c r="J63" s="56">
        <v>1499.7</v>
      </c>
      <c r="K63" s="56">
        <v>635.61</v>
      </c>
      <c r="L63" s="2"/>
      <c r="N63" s="3">
        <f t="shared" si="1"/>
        <v>653.08000000000004</v>
      </c>
      <c r="O63">
        <f t="shared" si="2"/>
        <v>972959</v>
      </c>
      <c r="P63">
        <f t="shared" si="3"/>
        <v>12610</v>
      </c>
      <c r="Q63">
        <f t="shared" si="4"/>
        <v>985569</v>
      </c>
      <c r="R63">
        <f t="shared" si="5"/>
        <v>0</v>
      </c>
      <c r="U63" s="3">
        <f t="shared" si="6"/>
        <v>653.08000000000004</v>
      </c>
      <c r="V63">
        <f t="shared" si="7"/>
        <v>979424</v>
      </c>
      <c r="W63">
        <f t="shared" si="8"/>
        <v>0</v>
      </c>
      <c r="X63">
        <f t="shared" si="9"/>
        <v>979424</v>
      </c>
      <c r="Y63">
        <f t="shared" si="10"/>
        <v>-6145</v>
      </c>
    </row>
    <row r="64" spans="1:25" x14ac:dyDescent="0.25">
      <c r="A64" s="55">
        <v>57</v>
      </c>
      <c r="B64" s="56">
        <v>1134</v>
      </c>
      <c r="C64" s="56" t="s">
        <v>54</v>
      </c>
      <c r="D64" s="56">
        <v>1134</v>
      </c>
      <c r="E64" s="56">
        <v>275.8</v>
      </c>
      <c r="F64" s="56">
        <v>702.76</v>
      </c>
      <c r="G64" s="56">
        <v>193821</v>
      </c>
      <c r="H64" s="56">
        <v>193821</v>
      </c>
      <c r="I64" s="56">
        <v>287.2</v>
      </c>
      <c r="J64" s="56">
        <v>280.5</v>
      </c>
      <c r="K64" s="56">
        <v>635.61</v>
      </c>
      <c r="L64" s="2"/>
      <c r="N64" s="3">
        <f t="shared" si="1"/>
        <v>721.83</v>
      </c>
      <c r="O64">
        <f t="shared" si="2"/>
        <v>207310</v>
      </c>
      <c r="P64">
        <f t="shared" si="3"/>
        <v>0</v>
      </c>
      <c r="Q64">
        <f t="shared" si="4"/>
        <v>207310</v>
      </c>
      <c r="R64">
        <f t="shared" si="5"/>
        <v>13489</v>
      </c>
      <c r="U64" s="3">
        <f t="shared" si="6"/>
        <v>721.83</v>
      </c>
      <c r="V64">
        <f t="shared" si="7"/>
        <v>202473</v>
      </c>
      <c r="W64">
        <f t="shared" si="8"/>
        <v>4837</v>
      </c>
      <c r="X64">
        <f t="shared" si="9"/>
        <v>207310</v>
      </c>
      <c r="Y64">
        <f t="shared" si="10"/>
        <v>0</v>
      </c>
    </row>
    <row r="65" spans="1:25" x14ac:dyDescent="0.25">
      <c r="A65" s="55">
        <v>58</v>
      </c>
      <c r="B65" s="56">
        <v>1152</v>
      </c>
      <c r="C65" s="56" t="s">
        <v>55</v>
      </c>
      <c r="D65" s="56">
        <v>1152</v>
      </c>
      <c r="E65" s="56">
        <v>1037.0999999999999</v>
      </c>
      <c r="F65" s="56">
        <v>648.64</v>
      </c>
      <c r="G65" s="56">
        <v>672705</v>
      </c>
      <c r="H65" s="56">
        <v>672705</v>
      </c>
      <c r="I65" s="56">
        <v>1035.3</v>
      </c>
      <c r="J65" s="56">
        <v>1045.9000000000001</v>
      </c>
      <c r="K65" s="56">
        <v>635.61</v>
      </c>
      <c r="L65" s="2"/>
      <c r="N65" s="3">
        <f t="shared" si="1"/>
        <v>667.71</v>
      </c>
      <c r="O65">
        <f t="shared" si="2"/>
        <v>691280</v>
      </c>
      <c r="P65">
        <f t="shared" si="3"/>
        <v>0</v>
      </c>
      <c r="Q65">
        <f t="shared" si="4"/>
        <v>691280</v>
      </c>
      <c r="R65">
        <f t="shared" si="5"/>
        <v>18575</v>
      </c>
      <c r="U65" s="3">
        <f t="shared" si="6"/>
        <v>667.71</v>
      </c>
      <c r="V65">
        <f t="shared" si="7"/>
        <v>698358</v>
      </c>
      <c r="W65">
        <f t="shared" si="8"/>
        <v>0</v>
      </c>
      <c r="X65">
        <f t="shared" si="9"/>
        <v>698358</v>
      </c>
      <c r="Y65">
        <f t="shared" si="10"/>
        <v>7078</v>
      </c>
    </row>
    <row r="66" spans="1:25" x14ac:dyDescent="0.25">
      <c r="A66" s="55">
        <v>59</v>
      </c>
      <c r="B66" s="56">
        <v>1197</v>
      </c>
      <c r="C66" s="56" t="s">
        <v>56</v>
      </c>
      <c r="D66" s="56">
        <v>1197</v>
      </c>
      <c r="E66" s="56">
        <v>968.2</v>
      </c>
      <c r="F66" s="56">
        <v>615.91999999999996</v>
      </c>
      <c r="G66" s="56">
        <v>596334</v>
      </c>
      <c r="H66" s="56">
        <v>596334</v>
      </c>
      <c r="I66" s="56">
        <v>989.1</v>
      </c>
      <c r="J66" s="56">
        <v>999.8</v>
      </c>
      <c r="K66" s="56">
        <v>635.61</v>
      </c>
      <c r="L66" s="2"/>
      <c r="N66" s="3">
        <f t="shared" si="1"/>
        <v>634.99</v>
      </c>
      <c r="O66">
        <f t="shared" si="2"/>
        <v>628069</v>
      </c>
      <c r="P66">
        <f t="shared" si="3"/>
        <v>0</v>
      </c>
      <c r="Q66">
        <f t="shared" si="4"/>
        <v>628069</v>
      </c>
      <c r="R66">
        <f t="shared" si="5"/>
        <v>31735</v>
      </c>
      <c r="U66" s="3">
        <f t="shared" si="6"/>
        <v>634.99</v>
      </c>
      <c r="V66">
        <f t="shared" si="7"/>
        <v>634863</v>
      </c>
      <c r="W66">
        <f t="shared" si="8"/>
        <v>0</v>
      </c>
      <c r="X66">
        <f t="shared" si="9"/>
        <v>634863</v>
      </c>
      <c r="Y66">
        <f t="shared" si="10"/>
        <v>6794</v>
      </c>
    </row>
    <row r="67" spans="1:25" x14ac:dyDescent="0.25">
      <c r="A67" s="55">
        <v>60</v>
      </c>
      <c r="B67" s="56">
        <v>1206</v>
      </c>
      <c r="C67" s="56" t="s">
        <v>422</v>
      </c>
      <c r="D67" s="56">
        <v>1206</v>
      </c>
      <c r="E67" s="56">
        <v>985</v>
      </c>
      <c r="F67" s="56">
        <v>645.80999999999995</v>
      </c>
      <c r="G67" s="56">
        <v>636123</v>
      </c>
      <c r="H67" s="56">
        <v>636123</v>
      </c>
      <c r="I67" s="56">
        <v>1011.1</v>
      </c>
      <c r="J67" s="56">
        <v>1045.8</v>
      </c>
      <c r="K67" s="56">
        <v>635.61</v>
      </c>
      <c r="L67" s="2"/>
      <c r="N67" s="3">
        <f t="shared" si="1"/>
        <v>664.88</v>
      </c>
      <c r="O67">
        <f t="shared" si="2"/>
        <v>672260</v>
      </c>
      <c r="P67">
        <f t="shared" si="3"/>
        <v>0</v>
      </c>
      <c r="Q67">
        <f t="shared" si="4"/>
        <v>672260</v>
      </c>
      <c r="R67">
        <f t="shared" si="5"/>
        <v>36137</v>
      </c>
      <c r="U67" s="3">
        <f t="shared" si="6"/>
        <v>664.88</v>
      </c>
      <c r="V67">
        <f t="shared" si="7"/>
        <v>695332</v>
      </c>
      <c r="W67">
        <f t="shared" si="8"/>
        <v>0</v>
      </c>
      <c r="X67">
        <f t="shared" si="9"/>
        <v>695332</v>
      </c>
      <c r="Y67">
        <f t="shared" si="10"/>
        <v>23072</v>
      </c>
    </row>
    <row r="68" spans="1:25" x14ac:dyDescent="0.25">
      <c r="A68" s="55">
        <v>61</v>
      </c>
      <c r="B68" s="56">
        <v>1211</v>
      </c>
      <c r="C68" s="56" t="s">
        <v>58</v>
      </c>
      <c r="D68" s="56">
        <v>1211</v>
      </c>
      <c r="E68" s="56">
        <v>1407.5</v>
      </c>
      <c r="F68" s="56">
        <v>635.32000000000005</v>
      </c>
      <c r="G68" s="56">
        <v>894213</v>
      </c>
      <c r="H68" s="56">
        <v>894213</v>
      </c>
      <c r="I68" s="56">
        <v>1442.5</v>
      </c>
      <c r="J68" s="56">
        <v>1416.5</v>
      </c>
      <c r="K68" s="56">
        <v>635.61</v>
      </c>
      <c r="L68" s="2"/>
      <c r="N68" s="3">
        <f t="shared" si="1"/>
        <v>654.3900000000001</v>
      </c>
      <c r="O68">
        <f t="shared" si="2"/>
        <v>943958</v>
      </c>
      <c r="P68">
        <f t="shared" si="3"/>
        <v>0</v>
      </c>
      <c r="Q68">
        <f t="shared" si="4"/>
        <v>943958</v>
      </c>
      <c r="R68">
        <f t="shared" si="5"/>
        <v>49745</v>
      </c>
      <c r="U68" s="3">
        <f t="shared" si="6"/>
        <v>654.3900000000001</v>
      </c>
      <c r="V68">
        <f t="shared" si="7"/>
        <v>926943</v>
      </c>
      <c r="W68">
        <f t="shared" si="8"/>
        <v>17015</v>
      </c>
      <c r="X68">
        <f t="shared" si="9"/>
        <v>943958</v>
      </c>
      <c r="Y68">
        <f t="shared" si="10"/>
        <v>0</v>
      </c>
    </row>
    <row r="69" spans="1:25" x14ac:dyDescent="0.25">
      <c r="A69" s="55">
        <v>62</v>
      </c>
      <c r="B69" s="56">
        <v>1215</v>
      </c>
      <c r="C69" s="56" t="s">
        <v>59</v>
      </c>
      <c r="D69" s="56">
        <v>1215</v>
      </c>
      <c r="E69" s="56">
        <v>286.2</v>
      </c>
      <c r="F69" s="56">
        <v>724.56</v>
      </c>
      <c r="G69" s="56">
        <v>207369</v>
      </c>
      <c r="H69" s="56">
        <v>212434</v>
      </c>
      <c r="I69" s="56">
        <v>289.39999999999998</v>
      </c>
      <c r="J69" s="56">
        <v>282.5</v>
      </c>
      <c r="K69" s="56">
        <v>635.61</v>
      </c>
      <c r="L69" s="2"/>
      <c r="N69" s="3">
        <f t="shared" si="1"/>
        <v>743.63</v>
      </c>
      <c r="O69">
        <f t="shared" si="2"/>
        <v>215207</v>
      </c>
      <c r="P69">
        <f t="shared" si="3"/>
        <v>0</v>
      </c>
      <c r="Q69">
        <f t="shared" si="4"/>
        <v>215207</v>
      </c>
      <c r="R69">
        <f t="shared" si="5"/>
        <v>2773</v>
      </c>
      <c r="U69" s="3">
        <f t="shared" si="6"/>
        <v>743.63</v>
      </c>
      <c r="V69">
        <f t="shared" si="7"/>
        <v>210075</v>
      </c>
      <c r="W69">
        <f t="shared" si="8"/>
        <v>5132</v>
      </c>
      <c r="X69">
        <f t="shared" si="9"/>
        <v>215207</v>
      </c>
      <c r="Y69">
        <f t="shared" si="10"/>
        <v>0</v>
      </c>
    </row>
    <row r="70" spans="1:25" x14ac:dyDescent="0.25">
      <c r="A70" s="55">
        <v>63</v>
      </c>
      <c r="B70" s="56">
        <v>1218</v>
      </c>
      <c r="C70" s="56" t="s">
        <v>60</v>
      </c>
      <c r="D70" s="56">
        <v>1218</v>
      </c>
      <c r="E70" s="56">
        <v>294</v>
      </c>
      <c r="F70" s="56">
        <v>692.59</v>
      </c>
      <c r="G70" s="56">
        <v>203621</v>
      </c>
      <c r="H70" s="56">
        <v>212606</v>
      </c>
      <c r="I70" s="56">
        <v>290.10000000000002</v>
      </c>
      <c r="J70" s="56">
        <v>282.89999999999998</v>
      </c>
      <c r="K70" s="56">
        <v>635.61</v>
      </c>
      <c r="L70" s="2"/>
      <c r="N70" s="3">
        <f t="shared" si="1"/>
        <v>711.66000000000008</v>
      </c>
      <c r="O70">
        <f t="shared" si="2"/>
        <v>206453</v>
      </c>
      <c r="P70">
        <f t="shared" si="3"/>
        <v>0</v>
      </c>
      <c r="Q70">
        <f t="shared" si="4"/>
        <v>206453</v>
      </c>
      <c r="R70">
        <f t="shared" si="5"/>
        <v>-6153</v>
      </c>
      <c r="U70" s="3">
        <f t="shared" si="6"/>
        <v>711.66000000000008</v>
      </c>
      <c r="V70">
        <f t="shared" si="7"/>
        <v>201329</v>
      </c>
      <c r="W70">
        <f t="shared" si="8"/>
        <v>5124</v>
      </c>
      <c r="X70">
        <f t="shared" si="9"/>
        <v>206453</v>
      </c>
      <c r="Y70">
        <f t="shared" si="10"/>
        <v>0</v>
      </c>
    </row>
    <row r="71" spans="1:25" x14ac:dyDescent="0.25">
      <c r="A71" s="55">
        <v>64</v>
      </c>
      <c r="B71" s="56">
        <v>2763</v>
      </c>
      <c r="C71" s="56" t="s">
        <v>61</v>
      </c>
      <c r="D71" s="56">
        <v>2763</v>
      </c>
      <c r="E71" s="56">
        <v>601.79999999999995</v>
      </c>
      <c r="F71" s="56">
        <v>639.91</v>
      </c>
      <c r="G71" s="56">
        <v>385098</v>
      </c>
      <c r="H71" s="56">
        <v>385098</v>
      </c>
      <c r="I71" s="56">
        <v>641.9</v>
      </c>
      <c r="J71" s="56">
        <v>653.1</v>
      </c>
      <c r="K71" s="56">
        <v>635.61</v>
      </c>
      <c r="L71" s="2"/>
      <c r="N71" s="3">
        <f t="shared" si="1"/>
        <v>658.98</v>
      </c>
      <c r="O71">
        <f t="shared" si="2"/>
        <v>422999</v>
      </c>
      <c r="P71">
        <f t="shared" si="3"/>
        <v>0</v>
      </c>
      <c r="Q71">
        <f t="shared" si="4"/>
        <v>422999</v>
      </c>
      <c r="R71">
        <f t="shared" si="5"/>
        <v>37901</v>
      </c>
      <c r="U71" s="3">
        <f t="shared" si="6"/>
        <v>658.98</v>
      </c>
      <c r="V71">
        <f t="shared" si="7"/>
        <v>430380</v>
      </c>
      <c r="W71">
        <f t="shared" si="8"/>
        <v>0</v>
      </c>
      <c r="X71">
        <f t="shared" si="9"/>
        <v>430380</v>
      </c>
      <c r="Y71">
        <f t="shared" si="10"/>
        <v>7381</v>
      </c>
    </row>
    <row r="72" spans="1:25" x14ac:dyDescent="0.25">
      <c r="A72" s="55">
        <v>65</v>
      </c>
      <c r="B72" s="56">
        <v>1221</v>
      </c>
      <c r="C72" s="56" t="s">
        <v>343</v>
      </c>
      <c r="D72" s="56">
        <v>1221</v>
      </c>
      <c r="E72" s="56">
        <v>2797.8</v>
      </c>
      <c r="F72" s="56">
        <v>638.1</v>
      </c>
      <c r="G72" s="56">
        <v>1785276</v>
      </c>
      <c r="H72" s="56">
        <v>1785276</v>
      </c>
      <c r="I72" s="56">
        <v>2937.9</v>
      </c>
      <c r="J72" s="56">
        <v>3090.3</v>
      </c>
      <c r="K72" s="56">
        <v>635.61</v>
      </c>
      <c r="L72" s="2"/>
      <c r="N72" s="3">
        <f t="shared" si="1"/>
        <v>657.17000000000007</v>
      </c>
      <c r="O72">
        <f t="shared" si="2"/>
        <v>1930700</v>
      </c>
      <c r="P72">
        <f t="shared" si="3"/>
        <v>0</v>
      </c>
      <c r="Q72">
        <f t="shared" si="4"/>
        <v>1930700</v>
      </c>
      <c r="R72">
        <f t="shared" si="5"/>
        <v>145424</v>
      </c>
      <c r="U72" s="3">
        <f t="shared" si="6"/>
        <v>657.17000000000007</v>
      </c>
      <c r="V72">
        <f t="shared" si="7"/>
        <v>2030852</v>
      </c>
      <c r="W72">
        <f t="shared" si="8"/>
        <v>0</v>
      </c>
      <c r="X72">
        <f t="shared" si="9"/>
        <v>2030852</v>
      </c>
      <c r="Y72">
        <f t="shared" si="10"/>
        <v>100152</v>
      </c>
    </row>
    <row r="73" spans="1:25" x14ac:dyDescent="0.25">
      <c r="A73" s="55">
        <v>66</v>
      </c>
      <c r="B73" s="56">
        <v>1233</v>
      </c>
      <c r="C73" s="56" t="s">
        <v>62</v>
      </c>
      <c r="D73" s="56">
        <v>1233</v>
      </c>
      <c r="E73" s="56">
        <v>1187.0999999999999</v>
      </c>
      <c r="F73" s="56">
        <v>614.25</v>
      </c>
      <c r="G73" s="56">
        <v>729176</v>
      </c>
      <c r="H73" s="56">
        <v>729176</v>
      </c>
      <c r="I73" s="56">
        <v>1173.0999999999999</v>
      </c>
      <c r="J73" s="56">
        <v>1207.5</v>
      </c>
      <c r="K73" s="56">
        <v>635.61</v>
      </c>
      <c r="L73" s="2"/>
      <c r="N73" s="3">
        <f t="shared" ref="N73:N136" si="11">F73+$N$5</f>
        <v>633.32000000000005</v>
      </c>
      <c r="O73">
        <f t="shared" ref="O73:O136" si="12">ROUND(N73*I73,0)</f>
        <v>742948</v>
      </c>
      <c r="P73">
        <f t="shared" ref="P73:P136" si="13">IF(O73&lt;G73,G73-O73,0)</f>
        <v>0</v>
      </c>
      <c r="Q73">
        <f t="shared" ref="Q73:Q136" si="14">P73+O73</f>
        <v>742948</v>
      </c>
      <c r="R73">
        <f t="shared" ref="R73:R136" si="15">Q73-(H73)</f>
        <v>13772</v>
      </c>
      <c r="U73" s="3">
        <f t="shared" ref="U73:U136" si="16">N73+$U$5</f>
        <v>633.32000000000005</v>
      </c>
      <c r="V73">
        <f t="shared" ref="V73:V136" si="17">ROUND(U73*J73,0)</f>
        <v>764734</v>
      </c>
      <c r="W73">
        <f t="shared" ref="W73:W136" si="18">IF(V73&lt;O73,O73-V73,0)</f>
        <v>0</v>
      </c>
      <c r="X73">
        <f t="shared" ref="X73:X136" si="19">W73+V73</f>
        <v>764734</v>
      </c>
      <c r="Y73">
        <f t="shared" ref="Y73:Y136" si="20">X73-(Q73)</f>
        <v>21786</v>
      </c>
    </row>
    <row r="74" spans="1:25" x14ac:dyDescent="0.25">
      <c r="A74" s="55">
        <v>67</v>
      </c>
      <c r="B74" s="56">
        <v>1278</v>
      </c>
      <c r="C74" s="56" t="s">
        <v>63</v>
      </c>
      <c r="D74" s="56">
        <v>1278</v>
      </c>
      <c r="E74" s="56">
        <v>3612.4</v>
      </c>
      <c r="F74" s="56">
        <v>636.99</v>
      </c>
      <c r="G74" s="56">
        <v>2301063</v>
      </c>
      <c r="H74" s="56">
        <v>2301063</v>
      </c>
      <c r="I74" s="56">
        <v>3604.2</v>
      </c>
      <c r="J74" s="56">
        <v>3575.1</v>
      </c>
      <c r="K74" s="56">
        <v>635.61</v>
      </c>
      <c r="L74" s="2"/>
      <c r="N74" s="3">
        <f t="shared" si="11"/>
        <v>656.06000000000006</v>
      </c>
      <c r="O74">
        <f t="shared" si="12"/>
        <v>2364571</v>
      </c>
      <c r="P74">
        <f t="shared" si="13"/>
        <v>0</v>
      </c>
      <c r="Q74">
        <f t="shared" si="14"/>
        <v>2364571</v>
      </c>
      <c r="R74">
        <f t="shared" si="15"/>
        <v>63508</v>
      </c>
      <c r="U74" s="3">
        <f t="shared" si="16"/>
        <v>656.06000000000006</v>
      </c>
      <c r="V74">
        <f t="shared" si="17"/>
        <v>2345480</v>
      </c>
      <c r="W74">
        <f t="shared" si="18"/>
        <v>19091</v>
      </c>
      <c r="X74">
        <f t="shared" si="19"/>
        <v>2364571</v>
      </c>
      <c r="Y74">
        <f t="shared" si="20"/>
        <v>0</v>
      </c>
    </row>
    <row r="75" spans="1:25" x14ac:dyDescent="0.25">
      <c r="A75" s="55">
        <v>68</v>
      </c>
      <c r="B75" s="56">
        <v>1332</v>
      </c>
      <c r="C75" s="56" t="s">
        <v>64</v>
      </c>
      <c r="D75" s="56">
        <v>1332</v>
      </c>
      <c r="E75" s="56">
        <v>726.5</v>
      </c>
      <c r="F75" s="56">
        <v>635.21</v>
      </c>
      <c r="G75" s="56">
        <v>461480</v>
      </c>
      <c r="H75" s="56">
        <v>461480</v>
      </c>
      <c r="I75" s="56">
        <v>707.2</v>
      </c>
      <c r="J75" s="56">
        <v>718.3</v>
      </c>
      <c r="K75" s="56">
        <v>635.61</v>
      </c>
      <c r="L75" s="2"/>
      <c r="N75" s="3">
        <f t="shared" si="11"/>
        <v>654.28000000000009</v>
      </c>
      <c r="O75">
        <f t="shared" si="12"/>
        <v>462707</v>
      </c>
      <c r="P75">
        <f t="shared" si="13"/>
        <v>0</v>
      </c>
      <c r="Q75">
        <f t="shared" si="14"/>
        <v>462707</v>
      </c>
      <c r="R75">
        <f t="shared" si="15"/>
        <v>1227</v>
      </c>
      <c r="U75" s="3">
        <f t="shared" si="16"/>
        <v>654.28000000000009</v>
      </c>
      <c r="V75">
        <f t="shared" si="17"/>
        <v>469969</v>
      </c>
      <c r="W75">
        <f t="shared" si="18"/>
        <v>0</v>
      </c>
      <c r="X75">
        <f t="shared" si="19"/>
        <v>469969</v>
      </c>
      <c r="Y75">
        <f t="shared" si="20"/>
        <v>7262</v>
      </c>
    </row>
    <row r="76" spans="1:25" x14ac:dyDescent="0.25">
      <c r="A76" s="55">
        <v>69</v>
      </c>
      <c r="B76" s="56">
        <v>1337</v>
      </c>
      <c r="C76" s="56" t="s">
        <v>344</v>
      </c>
      <c r="D76" s="56">
        <v>1337</v>
      </c>
      <c r="E76" s="56">
        <v>5130.8999999999996</v>
      </c>
      <c r="F76" s="56">
        <v>606.70000000000005</v>
      </c>
      <c r="G76" s="56">
        <v>3112917</v>
      </c>
      <c r="H76" s="56">
        <v>3112917</v>
      </c>
      <c r="I76" s="56">
        <v>5147.8999999999996</v>
      </c>
      <c r="J76" s="56">
        <v>5140.8</v>
      </c>
      <c r="K76" s="56">
        <v>635.61</v>
      </c>
      <c r="L76" s="2"/>
      <c r="N76" s="3">
        <f t="shared" si="11"/>
        <v>625.7700000000001</v>
      </c>
      <c r="O76">
        <f t="shared" si="12"/>
        <v>3221401</v>
      </c>
      <c r="P76">
        <f t="shared" si="13"/>
        <v>0</v>
      </c>
      <c r="Q76">
        <f t="shared" si="14"/>
        <v>3221401</v>
      </c>
      <c r="R76">
        <f t="shared" si="15"/>
        <v>108484</v>
      </c>
      <c r="U76" s="3">
        <f t="shared" si="16"/>
        <v>625.7700000000001</v>
      </c>
      <c r="V76">
        <f t="shared" si="17"/>
        <v>3216958</v>
      </c>
      <c r="W76">
        <f t="shared" si="18"/>
        <v>4443</v>
      </c>
      <c r="X76">
        <f t="shared" si="19"/>
        <v>3221401</v>
      </c>
      <c r="Y76">
        <f t="shared" si="20"/>
        <v>0</v>
      </c>
    </row>
    <row r="77" spans="1:25" x14ac:dyDescent="0.25">
      <c r="A77" s="55">
        <v>70</v>
      </c>
      <c r="B77" s="56">
        <v>1350</v>
      </c>
      <c r="C77" s="56" t="s">
        <v>65</v>
      </c>
      <c r="D77" s="56">
        <v>1350</v>
      </c>
      <c r="E77" s="56">
        <v>466</v>
      </c>
      <c r="F77" s="56">
        <v>654.30999999999995</v>
      </c>
      <c r="G77" s="56">
        <v>304908</v>
      </c>
      <c r="H77" s="56">
        <v>304908</v>
      </c>
      <c r="I77" s="56">
        <v>463.9</v>
      </c>
      <c r="J77" s="56">
        <v>487.4</v>
      </c>
      <c r="K77" s="56">
        <v>635.61</v>
      </c>
      <c r="L77" s="2"/>
      <c r="N77" s="3">
        <f t="shared" si="11"/>
        <v>673.38</v>
      </c>
      <c r="O77">
        <f t="shared" si="12"/>
        <v>312381</v>
      </c>
      <c r="P77">
        <f t="shared" si="13"/>
        <v>0</v>
      </c>
      <c r="Q77">
        <f t="shared" si="14"/>
        <v>312381</v>
      </c>
      <c r="R77">
        <f t="shared" si="15"/>
        <v>7473</v>
      </c>
      <c r="U77" s="3">
        <f t="shared" si="16"/>
        <v>673.38</v>
      </c>
      <c r="V77">
        <f t="shared" si="17"/>
        <v>328205</v>
      </c>
      <c r="W77">
        <f t="shared" si="18"/>
        <v>0</v>
      </c>
      <c r="X77">
        <f t="shared" si="19"/>
        <v>328205</v>
      </c>
      <c r="Y77">
        <f t="shared" si="20"/>
        <v>15824</v>
      </c>
    </row>
    <row r="78" spans="1:25" x14ac:dyDescent="0.25">
      <c r="A78" s="55">
        <v>71</v>
      </c>
      <c r="B78" s="56">
        <v>1359</v>
      </c>
      <c r="C78" s="56" t="s">
        <v>345</v>
      </c>
      <c r="D78" s="56">
        <v>1359</v>
      </c>
      <c r="E78" s="56">
        <v>482</v>
      </c>
      <c r="F78" s="56">
        <v>684.7</v>
      </c>
      <c r="G78" s="56">
        <v>330025</v>
      </c>
      <c r="H78" s="56">
        <v>330025</v>
      </c>
      <c r="I78" s="56">
        <v>452.9</v>
      </c>
      <c r="J78" s="56">
        <v>452.2</v>
      </c>
      <c r="K78" s="56">
        <v>635.61</v>
      </c>
      <c r="L78" s="2"/>
      <c r="N78" s="3">
        <f t="shared" si="11"/>
        <v>703.7700000000001</v>
      </c>
      <c r="O78">
        <f t="shared" si="12"/>
        <v>318737</v>
      </c>
      <c r="P78">
        <f t="shared" si="13"/>
        <v>11288</v>
      </c>
      <c r="Q78">
        <f t="shared" si="14"/>
        <v>330025</v>
      </c>
      <c r="R78">
        <f t="shared" si="15"/>
        <v>0</v>
      </c>
      <c r="U78" s="3">
        <f t="shared" si="16"/>
        <v>703.7700000000001</v>
      </c>
      <c r="V78">
        <f t="shared" si="17"/>
        <v>318245</v>
      </c>
      <c r="W78">
        <f t="shared" si="18"/>
        <v>492</v>
      </c>
      <c r="X78">
        <f t="shared" si="19"/>
        <v>318737</v>
      </c>
      <c r="Y78">
        <f t="shared" si="20"/>
        <v>-11288</v>
      </c>
    </row>
    <row r="79" spans="1:25" x14ac:dyDescent="0.25">
      <c r="A79" s="55">
        <v>72</v>
      </c>
      <c r="B79" s="56">
        <v>1368</v>
      </c>
      <c r="C79" s="56" t="s">
        <v>66</v>
      </c>
      <c r="D79" s="56">
        <v>1368</v>
      </c>
      <c r="E79" s="56">
        <v>756.8</v>
      </c>
      <c r="F79" s="56">
        <v>670.77</v>
      </c>
      <c r="G79" s="56">
        <v>507639</v>
      </c>
      <c r="H79" s="56">
        <v>507639</v>
      </c>
      <c r="I79" s="56">
        <v>741.9</v>
      </c>
      <c r="J79" s="56">
        <v>740.9</v>
      </c>
      <c r="K79" s="56">
        <v>635.61</v>
      </c>
      <c r="L79" s="2"/>
      <c r="N79" s="3">
        <f t="shared" si="11"/>
        <v>689.84</v>
      </c>
      <c r="O79">
        <f t="shared" si="12"/>
        <v>511792</v>
      </c>
      <c r="P79">
        <f t="shared" si="13"/>
        <v>0</v>
      </c>
      <c r="Q79">
        <f t="shared" si="14"/>
        <v>511792</v>
      </c>
      <c r="R79">
        <f t="shared" si="15"/>
        <v>4153</v>
      </c>
      <c r="U79" s="3">
        <f t="shared" si="16"/>
        <v>689.84</v>
      </c>
      <c r="V79">
        <f t="shared" si="17"/>
        <v>511102</v>
      </c>
      <c r="W79">
        <f t="shared" si="18"/>
        <v>690</v>
      </c>
      <c r="X79">
        <f t="shared" si="19"/>
        <v>511792</v>
      </c>
      <c r="Y79">
        <f t="shared" si="20"/>
        <v>0</v>
      </c>
    </row>
    <row r="80" spans="1:25" x14ac:dyDescent="0.25">
      <c r="A80" s="55">
        <v>73</v>
      </c>
      <c r="B80" s="56">
        <v>1413</v>
      </c>
      <c r="C80" s="56" t="s">
        <v>67</v>
      </c>
      <c r="D80" s="56">
        <v>1413</v>
      </c>
      <c r="E80" s="56">
        <v>427</v>
      </c>
      <c r="F80" s="56">
        <v>712.23</v>
      </c>
      <c r="G80" s="56">
        <v>304122</v>
      </c>
      <c r="H80" s="56">
        <v>304122</v>
      </c>
      <c r="I80" s="56">
        <v>425</v>
      </c>
      <c r="J80" s="56">
        <v>412.4</v>
      </c>
      <c r="K80" s="56">
        <v>635.61</v>
      </c>
      <c r="L80" s="2"/>
      <c r="N80" s="3">
        <f t="shared" si="11"/>
        <v>731.30000000000007</v>
      </c>
      <c r="O80">
        <f t="shared" si="12"/>
        <v>310803</v>
      </c>
      <c r="P80">
        <f t="shared" si="13"/>
        <v>0</v>
      </c>
      <c r="Q80">
        <f t="shared" si="14"/>
        <v>310803</v>
      </c>
      <c r="R80">
        <f t="shared" si="15"/>
        <v>6681</v>
      </c>
      <c r="U80" s="3">
        <f t="shared" si="16"/>
        <v>731.30000000000007</v>
      </c>
      <c r="V80">
        <f t="shared" si="17"/>
        <v>301588</v>
      </c>
      <c r="W80">
        <f t="shared" si="18"/>
        <v>9215</v>
      </c>
      <c r="X80">
        <f t="shared" si="19"/>
        <v>310803</v>
      </c>
      <c r="Y80">
        <f t="shared" si="20"/>
        <v>0</v>
      </c>
    </row>
    <row r="81" spans="1:25" x14ac:dyDescent="0.25">
      <c r="A81" s="55">
        <v>74</v>
      </c>
      <c r="B81" s="56">
        <v>1431</v>
      </c>
      <c r="C81" s="56" t="s">
        <v>68</v>
      </c>
      <c r="D81" s="56">
        <v>1431</v>
      </c>
      <c r="E81" s="56">
        <v>412.4</v>
      </c>
      <c r="F81" s="56">
        <v>718.62</v>
      </c>
      <c r="G81" s="56">
        <v>296359</v>
      </c>
      <c r="H81" s="56">
        <v>296359</v>
      </c>
      <c r="I81" s="56">
        <v>382.1</v>
      </c>
      <c r="J81" s="56">
        <v>369.5</v>
      </c>
      <c r="K81" s="56">
        <v>635.61</v>
      </c>
      <c r="L81" s="2"/>
      <c r="N81" s="3">
        <f t="shared" si="11"/>
        <v>737.69</v>
      </c>
      <c r="O81">
        <f t="shared" si="12"/>
        <v>281871</v>
      </c>
      <c r="P81">
        <f t="shared" si="13"/>
        <v>14488</v>
      </c>
      <c r="Q81">
        <f t="shared" si="14"/>
        <v>296359</v>
      </c>
      <c r="R81">
        <f t="shared" si="15"/>
        <v>0</v>
      </c>
      <c r="U81" s="3">
        <f t="shared" si="16"/>
        <v>737.69</v>
      </c>
      <c r="V81">
        <f t="shared" si="17"/>
        <v>272576</v>
      </c>
      <c r="W81">
        <f t="shared" si="18"/>
        <v>9295</v>
      </c>
      <c r="X81">
        <f t="shared" si="19"/>
        <v>281871</v>
      </c>
      <c r="Y81">
        <f t="shared" si="20"/>
        <v>-14488</v>
      </c>
    </row>
    <row r="82" spans="1:25" x14ac:dyDescent="0.25">
      <c r="A82" s="55">
        <v>75</v>
      </c>
      <c r="B82" s="56">
        <v>1476</v>
      </c>
      <c r="C82" s="56" t="s">
        <v>69</v>
      </c>
      <c r="D82" s="56">
        <v>1476</v>
      </c>
      <c r="E82" s="56">
        <v>8688.1</v>
      </c>
      <c r="F82" s="56">
        <v>612.79</v>
      </c>
      <c r="G82" s="56">
        <v>5323981</v>
      </c>
      <c r="H82" s="56">
        <v>5323981</v>
      </c>
      <c r="I82" s="56">
        <v>8707.7000000000007</v>
      </c>
      <c r="J82" s="56">
        <v>8611.6</v>
      </c>
      <c r="K82" s="56">
        <v>635.61</v>
      </c>
      <c r="L82" s="2"/>
      <c r="N82" s="3">
        <f t="shared" si="11"/>
        <v>631.86</v>
      </c>
      <c r="O82">
        <f t="shared" si="12"/>
        <v>5502047</v>
      </c>
      <c r="P82">
        <f t="shared" si="13"/>
        <v>0</v>
      </c>
      <c r="Q82">
        <f t="shared" si="14"/>
        <v>5502047</v>
      </c>
      <c r="R82">
        <f t="shared" si="15"/>
        <v>178066</v>
      </c>
      <c r="U82" s="3">
        <f t="shared" si="16"/>
        <v>631.86</v>
      </c>
      <c r="V82">
        <f t="shared" si="17"/>
        <v>5441326</v>
      </c>
      <c r="W82">
        <f t="shared" si="18"/>
        <v>60721</v>
      </c>
      <c r="X82">
        <f t="shared" si="19"/>
        <v>5502047</v>
      </c>
      <c r="Y82">
        <f t="shared" si="20"/>
        <v>0</v>
      </c>
    </row>
    <row r="83" spans="1:25" x14ac:dyDescent="0.25">
      <c r="A83" s="55">
        <v>76</v>
      </c>
      <c r="B83" s="56">
        <v>1503</v>
      </c>
      <c r="C83" s="56" t="s">
        <v>70</v>
      </c>
      <c r="D83" s="56">
        <v>1503</v>
      </c>
      <c r="E83" s="56">
        <v>1402</v>
      </c>
      <c r="F83" s="56">
        <v>649.02</v>
      </c>
      <c r="G83" s="56">
        <v>909926</v>
      </c>
      <c r="H83" s="56">
        <v>926206</v>
      </c>
      <c r="I83" s="56">
        <v>1397</v>
      </c>
      <c r="J83" s="56">
        <v>1347</v>
      </c>
      <c r="K83" s="56">
        <v>635.61</v>
      </c>
      <c r="L83" s="2"/>
      <c r="N83" s="3">
        <f t="shared" si="11"/>
        <v>668.09</v>
      </c>
      <c r="O83">
        <f t="shared" si="12"/>
        <v>933322</v>
      </c>
      <c r="P83">
        <f t="shared" si="13"/>
        <v>0</v>
      </c>
      <c r="Q83">
        <f t="shared" si="14"/>
        <v>933322</v>
      </c>
      <c r="R83">
        <f t="shared" si="15"/>
        <v>7116</v>
      </c>
      <c r="U83" s="3">
        <f t="shared" si="16"/>
        <v>668.09</v>
      </c>
      <c r="V83">
        <f t="shared" si="17"/>
        <v>899917</v>
      </c>
      <c r="W83">
        <f t="shared" si="18"/>
        <v>33405</v>
      </c>
      <c r="X83">
        <f t="shared" si="19"/>
        <v>933322</v>
      </c>
      <c r="Y83">
        <f t="shared" si="20"/>
        <v>0</v>
      </c>
    </row>
    <row r="84" spans="1:25" x14ac:dyDescent="0.25">
      <c r="A84" s="55">
        <v>77</v>
      </c>
      <c r="B84" s="56">
        <v>1576</v>
      </c>
      <c r="C84" s="56" t="s">
        <v>71</v>
      </c>
      <c r="D84" s="56">
        <v>1576</v>
      </c>
      <c r="E84" s="56">
        <v>3394.1</v>
      </c>
      <c r="F84" s="56">
        <v>609.34</v>
      </c>
      <c r="G84" s="56">
        <v>2068161</v>
      </c>
      <c r="H84" s="56">
        <v>2068161</v>
      </c>
      <c r="I84" s="56">
        <v>3478</v>
      </c>
      <c r="J84" s="56">
        <v>3581.5</v>
      </c>
      <c r="K84" s="56">
        <v>635.61</v>
      </c>
      <c r="L84" s="2"/>
      <c r="N84" s="3">
        <f t="shared" si="11"/>
        <v>628.41000000000008</v>
      </c>
      <c r="O84">
        <f t="shared" si="12"/>
        <v>2185610</v>
      </c>
      <c r="P84">
        <f t="shared" si="13"/>
        <v>0</v>
      </c>
      <c r="Q84">
        <f t="shared" si="14"/>
        <v>2185610</v>
      </c>
      <c r="R84">
        <f t="shared" si="15"/>
        <v>117449</v>
      </c>
      <c r="U84" s="3">
        <f t="shared" si="16"/>
        <v>628.41000000000008</v>
      </c>
      <c r="V84">
        <f t="shared" si="17"/>
        <v>2250650</v>
      </c>
      <c r="W84">
        <f t="shared" si="18"/>
        <v>0</v>
      </c>
      <c r="X84">
        <f t="shared" si="19"/>
        <v>2250650</v>
      </c>
      <c r="Y84">
        <f t="shared" si="20"/>
        <v>65040</v>
      </c>
    </row>
    <row r="85" spans="1:25" x14ac:dyDescent="0.25">
      <c r="A85" s="55">
        <v>78</v>
      </c>
      <c r="B85" s="56">
        <v>1602</v>
      </c>
      <c r="C85" s="56" t="s">
        <v>72</v>
      </c>
      <c r="D85" s="56">
        <v>1602</v>
      </c>
      <c r="E85" s="56">
        <v>468.9</v>
      </c>
      <c r="F85" s="56">
        <v>650.55999999999995</v>
      </c>
      <c r="G85" s="56">
        <v>305048</v>
      </c>
      <c r="H85" s="56">
        <v>307306</v>
      </c>
      <c r="I85" s="56">
        <v>432.4</v>
      </c>
      <c r="J85" s="56">
        <v>431.7</v>
      </c>
      <c r="K85" s="56">
        <v>635.61</v>
      </c>
      <c r="L85" s="2"/>
      <c r="N85" s="3">
        <f t="shared" si="11"/>
        <v>669.63</v>
      </c>
      <c r="O85">
        <f t="shared" si="12"/>
        <v>289548</v>
      </c>
      <c r="P85">
        <f t="shared" si="13"/>
        <v>15500</v>
      </c>
      <c r="Q85">
        <f t="shared" si="14"/>
        <v>305048</v>
      </c>
      <c r="R85">
        <f t="shared" si="15"/>
        <v>-2258</v>
      </c>
      <c r="U85" s="3">
        <f t="shared" si="16"/>
        <v>669.63</v>
      </c>
      <c r="V85">
        <f t="shared" si="17"/>
        <v>289079</v>
      </c>
      <c r="W85">
        <f t="shared" si="18"/>
        <v>469</v>
      </c>
      <c r="X85">
        <f t="shared" si="19"/>
        <v>289548</v>
      </c>
      <c r="Y85">
        <f t="shared" si="20"/>
        <v>-15500</v>
      </c>
    </row>
    <row r="86" spans="1:25" x14ac:dyDescent="0.25">
      <c r="A86" s="55">
        <v>79</v>
      </c>
      <c r="B86" s="56">
        <v>1611</v>
      </c>
      <c r="C86" s="56" t="s">
        <v>73</v>
      </c>
      <c r="D86" s="56">
        <v>1611</v>
      </c>
      <c r="E86" s="56">
        <v>14412.6</v>
      </c>
      <c r="F86" s="56">
        <v>623.17999999999995</v>
      </c>
      <c r="G86" s="56">
        <v>8981644</v>
      </c>
      <c r="H86" s="56">
        <v>8981644</v>
      </c>
      <c r="I86" s="56">
        <v>14164.5</v>
      </c>
      <c r="J86" s="56">
        <v>13916.3</v>
      </c>
      <c r="K86" s="56">
        <v>635.61</v>
      </c>
      <c r="L86" s="2"/>
      <c r="N86" s="3">
        <f t="shared" si="11"/>
        <v>642.25</v>
      </c>
      <c r="O86">
        <f t="shared" si="12"/>
        <v>9097150</v>
      </c>
      <c r="P86">
        <f t="shared" si="13"/>
        <v>0</v>
      </c>
      <c r="Q86">
        <f t="shared" si="14"/>
        <v>9097150</v>
      </c>
      <c r="R86">
        <f t="shared" si="15"/>
        <v>115506</v>
      </c>
      <c r="U86" s="3">
        <f t="shared" si="16"/>
        <v>642.25</v>
      </c>
      <c r="V86">
        <f t="shared" si="17"/>
        <v>8937744</v>
      </c>
      <c r="W86">
        <f t="shared" si="18"/>
        <v>159406</v>
      </c>
      <c r="X86">
        <f t="shared" si="19"/>
        <v>9097150</v>
      </c>
      <c r="Y86">
        <f t="shared" si="20"/>
        <v>0</v>
      </c>
    </row>
    <row r="87" spans="1:25" x14ac:dyDescent="0.25">
      <c r="A87" s="55">
        <v>80</v>
      </c>
      <c r="B87" s="56">
        <v>1619</v>
      </c>
      <c r="C87" s="56" t="s">
        <v>74</v>
      </c>
      <c r="D87" s="56">
        <v>1619</v>
      </c>
      <c r="E87" s="56">
        <v>1182.5</v>
      </c>
      <c r="F87" s="56">
        <v>639.80999999999995</v>
      </c>
      <c r="G87" s="56">
        <v>756575</v>
      </c>
      <c r="H87" s="56">
        <v>756575</v>
      </c>
      <c r="I87" s="56">
        <v>1148.7</v>
      </c>
      <c r="J87" s="56">
        <v>1135.0999999999999</v>
      </c>
      <c r="K87" s="56">
        <v>635.61</v>
      </c>
      <c r="L87" s="4"/>
      <c r="M87" s="5"/>
      <c r="N87" s="6">
        <f t="shared" si="11"/>
        <v>658.88</v>
      </c>
      <c r="O87" s="5">
        <f t="shared" si="12"/>
        <v>756855</v>
      </c>
      <c r="P87" s="5">
        <f t="shared" si="13"/>
        <v>0</v>
      </c>
      <c r="Q87" s="5">
        <f t="shared" si="14"/>
        <v>756855</v>
      </c>
      <c r="R87" s="5">
        <f t="shared" si="15"/>
        <v>280</v>
      </c>
      <c r="U87" s="3">
        <f t="shared" si="16"/>
        <v>658.88</v>
      </c>
      <c r="V87">
        <f t="shared" si="17"/>
        <v>747895</v>
      </c>
      <c r="W87">
        <f t="shared" si="18"/>
        <v>8960</v>
      </c>
      <c r="X87">
        <f t="shared" si="19"/>
        <v>756855</v>
      </c>
      <c r="Y87">
        <f t="shared" si="20"/>
        <v>0</v>
      </c>
    </row>
    <row r="88" spans="1:25" x14ac:dyDescent="0.25">
      <c r="A88" s="55">
        <v>81</v>
      </c>
      <c r="B88" s="56">
        <v>1638</v>
      </c>
      <c r="C88" s="56" t="s">
        <v>346</v>
      </c>
      <c r="D88" s="56">
        <v>1638</v>
      </c>
      <c r="E88" s="56">
        <v>1530.5</v>
      </c>
      <c r="F88" s="56">
        <v>636.09</v>
      </c>
      <c r="G88" s="56">
        <v>973536</v>
      </c>
      <c r="H88" s="56">
        <v>973536</v>
      </c>
      <c r="I88" s="56">
        <v>1522.6</v>
      </c>
      <c r="J88" s="56">
        <v>1520.5</v>
      </c>
      <c r="K88" s="56">
        <v>635.61</v>
      </c>
      <c r="L88" s="2"/>
      <c r="N88" s="3">
        <f t="shared" si="11"/>
        <v>655.16000000000008</v>
      </c>
      <c r="O88">
        <f t="shared" si="12"/>
        <v>997547</v>
      </c>
      <c r="P88">
        <f t="shared" si="13"/>
        <v>0</v>
      </c>
      <c r="Q88">
        <f t="shared" si="14"/>
        <v>997547</v>
      </c>
      <c r="R88">
        <f t="shared" si="15"/>
        <v>24011</v>
      </c>
      <c r="U88" s="3">
        <f t="shared" si="16"/>
        <v>655.16000000000008</v>
      </c>
      <c r="V88">
        <f t="shared" si="17"/>
        <v>996171</v>
      </c>
      <c r="W88">
        <f t="shared" si="18"/>
        <v>1376</v>
      </c>
      <c r="X88">
        <f t="shared" si="19"/>
        <v>997547</v>
      </c>
      <c r="Y88">
        <f t="shared" si="20"/>
        <v>0</v>
      </c>
    </row>
    <row r="89" spans="1:25" x14ac:dyDescent="0.25">
      <c r="A89" s="55">
        <v>82</v>
      </c>
      <c r="B89" s="56">
        <v>1675</v>
      </c>
      <c r="C89" s="56" t="s">
        <v>75</v>
      </c>
      <c r="D89" s="56">
        <v>1675</v>
      </c>
      <c r="E89" s="56">
        <v>190</v>
      </c>
      <c r="F89" s="56">
        <v>570.19000000000005</v>
      </c>
      <c r="G89" s="56">
        <v>108336</v>
      </c>
      <c r="H89" s="56">
        <v>117428</v>
      </c>
      <c r="I89" s="56">
        <v>200</v>
      </c>
      <c r="J89" s="56">
        <v>195.4</v>
      </c>
      <c r="K89" s="56">
        <v>635.61</v>
      </c>
      <c r="L89" s="2"/>
      <c r="N89" s="3">
        <f t="shared" si="11"/>
        <v>589.2600000000001</v>
      </c>
      <c r="O89">
        <f t="shared" si="12"/>
        <v>117852</v>
      </c>
      <c r="P89">
        <f t="shared" si="13"/>
        <v>0</v>
      </c>
      <c r="Q89">
        <f t="shared" si="14"/>
        <v>117852</v>
      </c>
      <c r="R89">
        <f t="shared" si="15"/>
        <v>424</v>
      </c>
      <c r="U89" s="3">
        <f t="shared" si="16"/>
        <v>589.2600000000001</v>
      </c>
      <c r="V89">
        <f t="shared" si="17"/>
        <v>115141</v>
      </c>
      <c r="W89">
        <f t="shared" si="18"/>
        <v>2711</v>
      </c>
      <c r="X89">
        <f t="shared" si="19"/>
        <v>117852</v>
      </c>
      <c r="Y89">
        <f t="shared" si="20"/>
        <v>0</v>
      </c>
    </row>
    <row r="90" spans="1:25" x14ac:dyDescent="0.25">
      <c r="A90" s="55">
        <v>83</v>
      </c>
      <c r="B90" s="56">
        <v>1701</v>
      </c>
      <c r="C90" s="56" t="s">
        <v>76</v>
      </c>
      <c r="D90" s="56">
        <v>1701</v>
      </c>
      <c r="E90" s="56">
        <v>2044.8</v>
      </c>
      <c r="F90" s="56">
        <v>600.04999999999995</v>
      </c>
      <c r="G90" s="56">
        <v>1226982</v>
      </c>
      <c r="H90" s="56">
        <v>1226982</v>
      </c>
      <c r="I90" s="56">
        <v>2026.3</v>
      </c>
      <c r="J90" s="56">
        <v>2023.5</v>
      </c>
      <c r="K90" s="56">
        <v>635.61</v>
      </c>
      <c r="L90" s="2"/>
      <c r="N90" s="3">
        <f t="shared" si="11"/>
        <v>619.12</v>
      </c>
      <c r="O90">
        <f t="shared" si="12"/>
        <v>1254523</v>
      </c>
      <c r="P90">
        <f t="shared" si="13"/>
        <v>0</v>
      </c>
      <c r="Q90">
        <f t="shared" si="14"/>
        <v>1254523</v>
      </c>
      <c r="R90">
        <f t="shared" si="15"/>
        <v>27541</v>
      </c>
      <c r="U90" s="3">
        <f t="shared" si="16"/>
        <v>619.12</v>
      </c>
      <c r="V90">
        <f t="shared" si="17"/>
        <v>1252789</v>
      </c>
      <c r="W90">
        <f t="shared" si="18"/>
        <v>1734</v>
      </c>
      <c r="X90">
        <f t="shared" si="19"/>
        <v>1254523</v>
      </c>
      <c r="Y90">
        <f t="shared" si="20"/>
        <v>0</v>
      </c>
    </row>
    <row r="91" spans="1:25" x14ac:dyDescent="0.25">
      <c r="A91" s="55">
        <v>84</v>
      </c>
      <c r="B91" s="56">
        <v>1719</v>
      </c>
      <c r="C91" s="56" t="s">
        <v>77</v>
      </c>
      <c r="D91" s="56">
        <v>1719</v>
      </c>
      <c r="E91" s="56">
        <v>863.6</v>
      </c>
      <c r="F91" s="56">
        <v>639.55999999999995</v>
      </c>
      <c r="G91" s="56">
        <v>552324</v>
      </c>
      <c r="H91" s="56">
        <v>552324</v>
      </c>
      <c r="I91" s="56">
        <v>862.9</v>
      </c>
      <c r="J91" s="56">
        <v>897.7</v>
      </c>
      <c r="K91" s="56">
        <v>635.61</v>
      </c>
      <c r="L91" s="2"/>
      <c r="N91" s="3">
        <f t="shared" si="11"/>
        <v>658.63</v>
      </c>
      <c r="O91">
        <f t="shared" si="12"/>
        <v>568332</v>
      </c>
      <c r="P91">
        <f t="shared" si="13"/>
        <v>0</v>
      </c>
      <c r="Q91">
        <f t="shared" si="14"/>
        <v>568332</v>
      </c>
      <c r="R91">
        <f t="shared" si="15"/>
        <v>16008</v>
      </c>
      <c r="U91" s="3">
        <f t="shared" si="16"/>
        <v>658.63</v>
      </c>
      <c r="V91">
        <f t="shared" si="17"/>
        <v>591252</v>
      </c>
      <c r="W91">
        <f t="shared" si="18"/>
        <v>0</v>
      </c>
      <c r="X91">
        <f t="shared" si="19"/>
        <v>591252</v>
      </c>
      <c r="Y91">
        <f t="shared" si="20"/>
        <v>22920</v>
      </c>
    </row>
    <row r="92" spans="1:25" x14ac:dyDescent="0.25">
      <c r="A92" s="55">
        <v>85</v>
      </c>
      <c r="B92" s="56">
        <v>1737</v>
      </c>
      <c r="C92" s="56" t="s">
        <v>347</v>
      </c>
      <c r="D92" s="56">
        <v>1737</v>
      </c>
      <c r="E92" s="56">
        <v>31023.8</v>
      </c>
      <c r="F92" s="56">
        <v>663.75</v>
      </c>
      <c r="G92" s="56">
        <v>20592047</v>
      </c>
      <c r="H92" s="56">
        <v>20592047</v>
      </c>
      <c r="I92" s="56">
        <v>30773.9</v>
      </c>
      <c r="J92" s="56">
        <v>30358.799999999999</v>
      </c>
      <c r="K92" s="56">
        <v>635.61</v>
      </c>
      <c r="L92" s="2"/>
      <c r="N92" s="3">
        <f t="shared" si="11"/>
        <v>682.82</v>
      </c>
      <c r="O92">
        <f t="shared" si="12"/>
        <v>21013034</v>
      </c>
      <c r="P92">
        <f t="shared" si="13"/>
        <v>0</v>
      </c>
      <c r="Q92">
        <f t="shared" si="14"/>
        <v>21013034</v>
      </c>
      <c r="R92">
        <f t="shared" si="15"/>
        <v>420987</v>
      </c>
      <c r="U92" s="3">
        <f t="shared" si="16"/>
        <v>682.82</v>
      </c>
      <c r="V92">
        <f t="shared" si="17"/>
        <v>20729596</v>
      </c>
      <c r="W92">
        <f t="shared" si="18"/>
        <v>283438</v>
      </c>
      <c r="X92">
        <f t="shared" si="19"/>
        <v>21013034</v>
      </c>
      <c r="Y92">
        <f t="shared" si="20"/>
        <v>0</v>
      </c>
    </row>
    <row r="93" spans="1:25" x14ac:dyDescent="0.25">
      <c r="A93" s="55">
        <v>86</v>
      </c>
      <c r="B93" s="56">
        <v>1782</v>
      </c>
      <c r="C93" s="56" t="s">
        <v>78</v>
      </c>
      <c r="D93" s="56">
        <v>1782</v>
      </c>
      <c r="E93" s="56">
        <v>109</v>
      </c>
      <c r="F93" s="56">
        <v>898.74</v>
      </c>
      <c r="G93" s="56">
        <v>97963</v>
      </c>
      <c r="H93" s="56">
        <v>97963</v>
      </c>
      <c r="I93" s="56">
        <v>112</v>
      </c>
      <c r="J93" s="56">
        <v>109.4</v>
      </c>
      <c r="K93" s="56">
        <v>635.61</v>
      </c>
      <c r="L93" s="2"/>
      <c r="N93" s="3">
        <f t="shared" si="11"/>
        <v>917.81000000000006</v>
      </c>
      <c r="O93">
        <f t="shared" si="12"/>
        <v>102795</v>
      </c>
      <c r="P93">
        <f t="shared" si="13"/>
        <v>0</v>
      </c>
      <c r="Q93">
        <f t="shared" si="14"/>
        <v>102795</v>
      </c>
      <c r="R93">
        <f t="shared" si="15"/>
        <v>4832</v>
      </c>
      <c r="U93" s="3">
        <f t="shared" si="16"/>
        <v>917.81000000000006</v>
      </c>
      <c r="V93">
        <f t="shared" si="17"/>
        <v>100408</v>
      </c>
      <c r="W93">
        <f t="shared" si="18"/>
        <v>2387</v>
      </c>
      <c r="X93">
        <f t="shared" si="19"/>
        <v>102795</v>
      </c>
      <c r="Y93">
        <f t="shared" si="20"/>
        <v>0</v>
      </c>
    </row>
    <row r="94" spans="1:25" x14ac:dyDescent="0.25">
      <c r="A94" s="55">
        <v>87</v>
      </c>
      <c r="B94" s="56">
        <v>1791</v>
      </c>
      <c r="C94" s="56" t="s">
        <v>79</v>
      </c>
      <c r="D94" s="56">
        <v>1791</v>
      </c>
      <c r="E94" s="56">
        <v>875.7</v>
      </c>
      <c r="F94" s="56">
        <v>658.07</v>
      </c>
      <c r="G94" s="56">
        <v>576272</v>
      </c>
      <c r="H94" s="56">
        <v>576272</v>
      </c>
      <c r="I94" s="56">
        <v>876.2</v>
      </c>
      <c r="J94" s="56">
        <v>887.1</v>
      </c>
      <c r="K94" s="56">
        <v>635.61</v>
      </c>
      <c r="L94" s="2"/>
      <c r="N94" s="3">
        <f t="shared" si="11"/>
        <v>677.1400000000001</v>
      </c>
      <c r="O94">
        <f t="shared" si="12"/>
        <v>593310</v>
      </c>
      <c r="P94">
        <f t="shared" si="13"/>
        <v>0</v>
      </c>
      <c r="Q94">
        <f t="shared" si="14"/>
        <v>593310</v>
      </c>
      <c r="R94">
        <f t="shared" si="15"/>
        <v>17038</v>
      </c>
      <c r="U94" s="3">
        <f t="shared" si="16"/>
        <v>677.1400000000001</v>
      </c>
      <c r="V94">
        <f t="shared" si="17"/>
        <v>600691</v>
      </c>
      <c r="W94">
        <f t="shared" si="18"/>
        <v>0</v>
      </c>
      <c r="X94">
        <f t="shared" si="19"/>
        <v>600691</v>
      </c>
      <c r="Y94">
        <f t="shared" si="20"/>
        <v>7381</v>
      </c>
    </row>
    <row r="95" spans="1:25" x14ac:dyDescent="0.25">
      <c r="A95" s="55">
        <v>88</v>
      </c>
      <c r="B95" s="56">
        <v>1863</v>
      </c>
      <c r="C95" s="56" t="s">
        <v>80</v>
      </c>
      <c r="D95" s="56">
        <v>1863</v>
      </c>
      <c r="E95" s="56">
        <v>10120.299999999999</v>
      </c>
      <c r="F95" s="56">
        <v>655.53</v>
      </c>
      <c r="G95" s="56">
        <v>6634160</v>
      </c>
      <c r="H95" s="56">
        <v>6634160</v>
      </c>
      <c r="I95" s="56">
        <v>10064.1</v>
      </c>
      <c r="J95" s="56">
        <v>10026.1</v>
      </c>
      <c r="K95" s="56">
        <v>635.61</v>
      </c>
      <c r="L95" s="2"/>
      <c r="N95" s="3">
        <f t="shared" si="11"/>
        <v>674.6</v>
      </c>
      <c r="O95">
        <f t="shared" si="12"/>
        <v>6789242</v>
      </c>
      <c r="P95">
        <f t="shared" si="13"/>
        <v>0</v>
      </c>
      <c r="Q95">
        <f t="shared" si="14"/>
        <v>6789242</v>
      </c>
      <c r="R95">
        <f t="shared" si="15"/>
        <v>155082</v>
      </c>
      <c r="U95" s="3">
        <f t="shared" si="16"/>
        <v>674.6</v>
      </c>
      <c r="V95">
        <f t="shared" si="17"/>
        <v>6763607</v>
      </c>
      <c r="W95">
        <f t="shared" si="18"/>
        <v>25635</v>
      </c>
      <c r="X95">
        <f t="shared" si="19"/>
        <v>6789242</v>
      </c>
      <c r="Y95">
        <f t="shared" si="20"/>
        <v>0</v>
      </c>
    </row>
    <row r="96" spans="1:25" x14ac:dyDescent="0.25">
      <c r="A96" s="55">
        <v>89</v>
      </c>
      <c r="B96" s="56">
        <v>1908</v>
      </c>
      <c r="C96" s="56" t="s">
        <v>81</v>
      </c>
      <c r="D96" s="56">
        <v>1908</v>
      </c>
      <c r="E96" s="56">
        <v>381.1</v>
      </c>
      <c r="F96" s="56">
        <v>665.08</v>
      </c>
      <c r="G96" s="56">
        <v>253462</v>
      </c>
      <c r="H96" s="56">
        <v>253462</v>
      </c>
      <c r="I96" s="56">
        <v>366.1</v>
      </c>
      <c r="J96" s="56">
        <v>353.5</v>
      </c>
      <c r="K96" s="56">
        <v>635.61</v>
      </c>
      <c r="L96" s="2"/>
      <c r="N96" s="3">
        <f t="shared" si="11"/>
        <v>684.15000000000009</v>
      </c>
      <c r="O96">
        <f t="shared" si="12"/>
        <v>250467</v>
      </c>
      <c r="P96">
        <f t="shared" si="13"/>
        <v>2995</v>
      </c>
      <c r="Q96">
        <f t="shared" si="14"/>
        <v>253462</v>
      </c>
      <c r="R96">
        <f t="shared" si="15"/>
        <v>0</v>
      </c>
      <c r="U96" s="3">
        <f t="shared" si="16"/>
        <v>684.15000000000009</v>
      </c>
      <c r="V96">
        <f t="shared" si="17"/>
        <v>241847</v>
      </c>
      <c r="W96">
        <f t="shared" si="18"/>
        <v>8620</v>
      </c>
      <c r="X96">
        <f t="shared" si="19"/>
        <v>250467</v>
      </c>
      <c r="Y96">
        <f t="shared" si="20"/>
        <v>-2995</v>
      </c>
    </row>
    <row r="97" spans="1:25" x14ac:dyDescent="0.25">
      <c r="A97" s="55">
        <v>90</v>
      </c>
      <c r="B97" s="56">
        <v>1926</v>
      </c>
      <c r="C97" s="56" t="s">
        <v>82</v>
      </c>
      <c r="D97" s="56">
        <v>1926</v>
      </c>
      <c r="E97" s="56">
        <v>531</v>
      </c>
      <c r="F97" s="56">
        <v>738.6</v>
      </c>
      <c r="G97" s="56">
        <v>392197</v>
      </c>
      <c r="H97" s="56">
        <v>392197</v>
      </c>
      <c r="I97" s="56">
        <v>503.5</v>
      </c>
      <c r="J97" s="56">
        <v>490.8</v>
      </c>
      <c r="K97" s="56">
        <v>635.61</v>
      </c>
      <c r="L97" s="2"/>
      <c r="N97" s="3">
        <f t="shared" si="11"/>
        <v>757.67000000000007</v>
      </c>
      <c r="O97">
        <f t="shared" si="12"/>
        <v>381487</v>
      </c>
      <c r="P97">
        <f t="shared" si="13"/>
        <v>10710</v>
      </c>
      <c r="Q97">
        <f t="shared" si="14"/>
        <v>392197</v>
      </c>
      <c r="R97">
        <f t="shared" si="15"/>
        <v>0</v>
      </c>
      <c r="U97" s="3">
        <f t="shared" si="16"/>
        <v>757.67000000000007</v>
      </c>
      <c r="V97">
        <f t="shared" si="17"/>
        <v>371864</v>
      </c>
      <c r="W97">
        <f t="shared" si="18"/>
        <v>9623</v>
      </c>
      <c r="X97">
        <f t="shared" si="19"/>
        <v>381487</v>
      </c>
      <c r="Y97">
        <f t="shared" si="20"/>
        <v>-10710</v>
      </c>
    </row>
    <row r="98" spans="1:25" x14ac:dyDescent="0.25">
      <c r="A98" s="55">
        <v>91</v>
      </c>
      <c r="B98" s="56">
        <v>1944</v>
      </c>
      <c r="C98" s="56" t="s">
        <v>83</v>
      </c>
      <c r="D98" s="56">
        <v>1944</v>
      </c>
      <c r="E98" s="56">
        <v>972</v>
      </c>
      <c r="F98" s="56">
        <v>650.47</v>
      </c>
      <c r="G98" s="56">
        <v>632257</v>
      </c>
      <c r="H98" s="56">
        <v>632257</v>
      </c>
      <c r="I98" s="56">
        <v>952</v>
      </c>
      <c r="J98" s="56">
        <v>998.7</v>
      </c>
      <c r="K98" s="56">
        <v>635.61</v>
      </c>
      <c r="L98" s="2"/>
      <c r="N98" s="3">
        <f t="shared" si="11"/>
        <v>669.54000000000008</v>
      </c>
      <c r="O98">
        <f t="shared" si="12"/>
        <v>637402</v>
      </c>
      <c r="P98">
        <f t="shared" si="13"/>
        <v>0</v>
      </c>
      <c r="Q98">
        <f t="shared" si="14"/>
        <v>637402</v>
      </c>
      <c r="R98">
        <f t="shared" si="15"/>
        <v>5145</v>
      </c>
      <c r="U98" s="3">
        <f t="shared" si="16"/>
        <v>669.54000000000008</v>
      </c>
      <c r="V98">
        <f t="shared" si="17"/>
        <v>668670</v>
      </c>
      <c r="W98">
        <f t="shared" si="18"/>
        <v>0</v>
      </c>
      <c r="X98">
        <f t="shared" si="19"/>
        <v>668670</v>
      </c>
      <c r="Y98">
        <f t="shared" si="20"/>
        <v>31268</v>
      </c>
    </row>
    <row r="99" spans="1:25" x14ac:dyDescent="0.25">
      <c r="A99" s="55">
        <v>92</v>
      </c>
      <c r="B99" s="56">
        <v>1953</v>
      </c>
      <c r="C99" s="56" t="s">
        <v>84</v>
      </c>
      <c r="D99" s="56">
        <v>1953</v>
      </c>
      <c r="E99" s="56">
        <v>580.79999999999995</v>
      </c>
      <c r="F99" s="56">
        <v>670.04</v>
      </c>
      <c r="G99" s="56">
        <v>389159</v>
      </c>
      <c r="H99" s="56">
        <v>389159</v>
      </c>
      <c r="I99" s="56">
        <v>562.29999999999995</v>
      </c>
      <c r="J99" s="56">
        <v>573.5</v>
      </c>
      <c r="K99" s="56">
        <v>635.61</v>
      </c>
      <c r="L99" s="2"/>
      <c r="N99" s="3">
        <f t="shared" si="11"/>
        <v>689.11</v>
      </c>
      <c r="O99">
        <f t="shared" si="12"/>
        <v>387487</v>
      </c>
      <c r="P99">
        <f t="shared" si="13"/>
        <v>1672</v>
      </c>
      <c r="Q99">
        <f t="shared" si="14"/>
        <v>389159</v>
      </c>
      <c r="R99">
        <f t="shared" si="15"/>
        <v>0</v>
      </c>
      <c r="U99" s="3">
        <f t="shared" si="16"/>
        <v>689.11</v>
      </c>
      <c r="V99">
        <f t="shared" si="17"/>
        <v>395205</v>
      </c>
      <c r="W99">
        <f t="shared" si="18"/>
        <v>0</v>
      </c>
      <c r="X99">
        <f t="shared" si="19"/>
        <v>395205</v>
      </c>
      <c r="Y99">
        <f t="shared" si="20"/>
        <v>6046</v>
      </c>
    </row>
    <row r="100" spans="1:25" x14ac:dyDescent="0.25">
      <c r="A100" s="55">
        <v>93</v>
      </c>
      <c r="B100" s="56">
        <v>1963</v>
      </c>
      <c r="C100" s="56" t="s">
        <v>85</v>
      </c>
      <c r="D100" s="56">
        <v>1963</v>
      </c>
      <c r="E100" s="56">
        <v>552.5</v>
      </c>
      <c r="F100" s="56">
        <v>694.48</v>
      </c>
      <c r="G100" s="56">
        <v>383700</v>
      </c>
      <c r="H100" s="56">
        <v>383700</v>
      </c>
      <c r="I100" s="56">
        <v>541.9</v>
      </c>
      <c r="J100" s="56">
        <v>529.1</v>
      </c>
      <c r="K100" s="56">
        <v>635.61</v>
      </c>
      <c r="L100" s="2"/>
      <c r="N100" s="3">
        <f t="shared" si="11"/>
        <v>713.55000000000007</v>
      </c>
      <c r="O100">
        <f t="shared" si="12"/>
        <v>386673</v>
      </c>
      <c r="P100">
        <f t="shared" si="13"/>
        <v>0</v>
      </c>
      <c r="Q100">
        <f t="shared" si="14"/>
        <v>386673</v>
      </c>
      <c r="R100">
        <f t="shared" si="15"/>
        <v>2973</v>
      </c>
      <c r="U100" s="3">
        <f t="shared" si="16"/>
        <v>713.55000000000007</v>
      </c>
      <c r="V100">
        <f t="shared" si="17"/>
        <v>377539</v>
      </c>
      <c r="W100">
        <f t="shared" si="18"/>
        <v>9134</v>
      </c>
      <c r="X100">
        <f t="shared" si="19"/>
        <v>386673</v>
      </c>
      <c r="Y100">
        <f t="shared" si="20"/>
        <v>0</v>
      </c>
    </row>
    <row r="101" spans="1:25" x14ac:dyDescent="0.25">
      <c r="A101" s="55">
        <v>94</v>
      </c>
      <c r="B101" s="56">
        <v>3582</v>
      </c>
      <c r="C101" s="56" t="s">
        <v>86</v>
      </c>
      <c r="D101" s="56">
        <v>1968</v>
      </c>
      <c r="E101" s="56">
        <v>567.20000000000005</v>
      </c>
      <c r="F101" s="56">
        <v>684.39</v>
      </c>
      <c r="G101" s="56">
        <v>388186</v>
      </c>
      <c r="H101" s="56">
        <v>388186</v>
      </c>
      <c r="I101" s="56">
        <v>525.20000000000005</v>
      </c>
      <c r="J101" s="56">
        <v>524.4</v>
      </c>
      <c r="K101" s="56">
        <v>635.61</v>
      </c>
      <c r="L101" s="2"/>
      <c r="N101" s="3">
        <f t="shared" si="11"/>
        <v>703.46</v>
      </c>
      <c r="O101">
        <f t="shared" si="12"/>
        <v>369457</v>
      </c>
      <c r="P101">
        <f t="shared" si="13"/>
        <v>18729</v>
      </c>
      <c r="Q101">
        <f t="shared" si="14"/>
        <v>388186</v>
      </c>
      <c r="R101">
        <f t="shared" si="15"/>
        <v>0</v>
      </c>
      <c r="U101" s="3">
        <f t="shared" si="16"/>
        <v>703.46</v>
      </c>
      <c r="V101">
        <f t="shared" si="17"/>
        <v>368894</v>
      </c>
      <c r="W101">
        <f t="shared" si="18"/>
        <v>563</v>
      </c>
      <c r="X101">
        <f t="shared" si="19"/>
        <v>369457</v>
      </c>
      <c r="Y101">
        <f t="shared" si="20"/>
        <v>-18729</v>
      </c>
    </row>
    <row r="102" spans="1:25" x14ac:dyDescent="0.25">
      <c r="A102" s="55">
        <v>95</v>
      </c>
      <c r="B102" s="56">
        <v>3978</v>
      </c>
      <c r="C102" s="56" t="s">
        <v>87</v>
      </c>
      <c r="D102" s="56">
        <v>3978</v>
      </c>
      <c r="E102" s="56">
        <v>527.1</v>
      </c>
      <c r="F102" s="56">
        <v>691.41</v>
      </c>
      <c r="G102" s="56">
        <v>364442</v>
      </c>
      <c r="H102" s="56">
        <v>369114</v>
      </c>
      <c r="I102" s="56">
        <v>528.5</v>
      </c>
      <c r="J102" s="56">
        <v>479.7</v>
      </c>
      <c r="K102" s="56">
        <v>635.61</v>
      </c>
      <c r="L102" s="2"/>
      <c r="N102" s="3">
        <f t="shared" si="11"/>
        <v>710.48</v>
      </c>
      <c r="O102">
        <f t="shared" si="12"/>
        <v>375489</v>
      </c>
      <c r="P102">
        <f t="shared" si="13"/>
        <v>0</v>
      </c>
      <c r="Q102">
        <f t="shared" si="14"/>
        <v>375489</v>
      </c>
      <c r="R102">
        <f t="shared" si="15"/>
        <v>6375</v>
      </c>
      <c r="U102" s="3">
        <f t="shared" si="16"/>
        <v>710.48</v>
      </c>
      <c r="V102">
        <f t="shared" si="17"/>
        <v>340817</v>
      </c>
      <c r="W102">
        <f t="shared" si="18"/>
        <v>34672</v>
      </c>
      <c r="X102">
        <f t="shared" si="19"/>
        <v>375489</v>
      </c>
      <c r="Y102">
        <f t="shared" si="20"/>
        <v>0</v>
      </c>
    </row>
    <row r="103" spans="1:25" x14ac:dyDescent="0.25">
      <c r="A103" s="55">
        <v>96</v>
      </c>
      <c r="B103" s="56">
        <v>6741</v>
      </c>
      <c r="C103" s="56" t="s">
        <v>88</v>
      </c>
      <c r="D103" s="56">
        <v>6741</v>
      </c>
      <c r="E103" s="56">
        <v>809.4</v>
      </c>
      <c r="F103" s="56">
        <v>674.52</v>
      </c>
      <c r="G103" s="56">
        <v>545956</v>
      </c>
      <c r="H103" s="56">
        <v>545956</v>
      </c>
      <c r="I103" s="56">
        <v>835.5</v>
      </c>
      <c r="J103" s="56">
        <v>822.4</v>
      </c>
      <c r="K103" s="56">
        <v>635.61</v>
      </c>
      <c r="L103" s="2"/>
      <c r="N103" s="3">
        <f t="shared" si="11"/>
        <v>693.59</v>
      </c>
      <c r="O103">
        <f t="shared" si="12"/>
        <v>579494</v>
      </c>
      <c r="P103">
        <f t="shared" si="13"/>
        <v>0</v>
      </c>
      <c r="Q103">
        <f t="shared" si="14"/>
        <v>579494</v>
      </c>
      <c r="R103">
        <f t="shared" si="15"/>
        <v>33538</v>
      </c>
      <c r="U103" s="3">
        <f t="shared" si="16"/>
        <v>693.59</v>
      </c>
      <c r="V103">
        <f t="shared" si="17"/>
        <v>570408</v>
      </c>
      <c r="W103">
        <f t="shared" si="18"/>
        <v>9086</v>
      </c>
      <c r="X103">
        <f t="shared" si="19"/>
        <v>579494</v>
      </c>
      <c r="Y103">
        <f t="shared" si="20"/>
        <v>0</v>
      </c>
    </row>
    <row r="104" spans="1:25" x14ac:dyDescent="0.25">
      <c r="A104" s="55">
        <v>97</v>
      </c>
      <c r="B104" s="56">
        <v>1970</v>
      </c>
      <c r="C104" s="56" t="s">
        <v>89</v>
      </c>
      <c r="D104" s="56">
        <v>1970</v>
      </c>
      <c r="E104" s="56">
        <v>482</v>
      </c>
      <c r="F104" s="56">
        <v>656.98</v>
      </c>
      <c r="G104" s="56">
        <v>316664</v>
      </c>
      <c r="H104" s="56">
        <v>323947</v>
      </c>
      <c r="I104" s="56">
        <v>472.5</v>
      </c>
      <c r="J104" s="56">
        <v>459.8</v>
      </c>
      <c r="K104" s="56">
        <v>635.61</v>
      </c>
      <c r="L104" s="2"/>
      <c r="N104" s="3">
        <f t="shared" si="11"/>
        <v>676.05000000000007</v>
      </c>
      <c r="O104">
        <f t="shared" si="12"/>
        <v>319434</v>
      </c>
      <c r="P104">
        <f t="shared" si="13"/>
        <v>0</v>
      </c>
      <c r="Q104">
        <f t="shared" si="14"/>
        <v>319434</v>
      </c>
      <c r="R104">
        <f t="shared" si="15"/>
        <v>-4513</v>
      </c>
      <c r="U104" s="3">
        <f t="shared" si="16"/>
        <v>676.05000000000007</v>
      </c>
      <c r="V104">
        <f t="shared" si="17"/>
        <v>310848</v>
      </c>
      <c r="W104">
        <f t="shared" si="18"/>
        <v>8586</v>
      </c>
      <c r="X104">
        <f t="shared" si="19"/>
        <v>319434</v>
      </c>
      <c r="Y104">
        <f t="shared" si="20"/>
        <v>0</v>
      </c>
    </row>
    <row r="105" spans="1:25" x14ac:dyDescent="0.25">
      <c r="A105" s="55">
        <v>98</v>
      </c>
      <c r="B105" s="56">
        <v>1972</v>
      </c>
      <c r="C105" s="56" t="s">
        <v>90</v>
      </c>
      <c r="D105" s="56">
        <v>1972</v>
      </c>
      <c r="E105" s="56">
        <v>330.3</v>
      </c>
      <c r="F105" s="56">
        <v>709.59</v>
      </c>
      <c r="G105" s="56">
        <v>234378</v>
      </c>
      <c r="H105" s="56">
        <v>234378</v>
      </c>
      <c r="I105" s="56">
        <v>331.3</v>
      </c>
      <c r="J105" s="56">
        <v>330.8</v>
      </c>
      <c r="K105" s="56">
        <v>635.61</v>
      </c>
      <c r="L105" s="2"/>
      <c r="N105" s="3">
        <f t="shared" si="11"/>
        <v>728.66000000000008</v>
      </c>
      <c r="O105">
        <f t="shared" si="12"/>
        <v>241405</v>
      </c>
      <c r="P105">
        <f t="shared" si="13"/>
        <v>0</v>
      </c>
      <c r="Q105">
        <f t="shared" si="14"/>
        <v>241405</v>
      </c>
      <c r="R105">
        <f t="shared" si="15"/>
        <v>7027</v>
      </c>
      <c r="U105" s="3">
        <f t="shared" si="16"/>
        <v>728.66000000000008</v>
      </c>
      <c r="V105">
        <f t="shared" si="17"/>
        <v>241041</v>
      </c>
      <c r="W105">
        <f t="shared" si="18"/>
        <v>364</v>
      </c>
      <c r="X105">
        <f t="shared" si="19"/>
        <v>241405</v>
      </c>
      <c r="Y105">
        <f t="shared" si="20"/>
        <v>0</v>
      </c>
    </row>
    <row r="106" spans="1:25" x14ac:dyDescent="0.25">
      <c r="A106" s="55">
        <v>99</v>
      </c>
      <c r="B106" s="56">
        <v>1965</v>
      </c>
      <c r="C106" s="56" t="s">
        <v>91</v>
      </c>
      <c r="D106" s="56">
        <v>1965</v>
      </c>
      <c r="E106" s="56">
        <v>558.9</v>
      </c>
      <c r="F106" s="56">
        <v>647.07000000000005</v>
      </c>
      <c r="G106" s="56">
        <v>361647</v>
      </c>
      <c r="H106" s="56">
        <v>361647</v>
      </c>
      <c r="I106" s="56">
        <v>549.6</v>
      </c>
      <c r="J106" s="56">
        <v>536.79999999999995</v>
      </c>
      <c r="K106" s="56">
        <v>635.61</v>
      </c>
      <c r="L106" s="2"/>
      <c r="N106" s="3">
        <f t="shared" si="11"/>
        <v>666.1400000000001</v>
      </c>
      <c r="O106">
        <f t="shared" si="12"/>
        <v>366111</v>
      </c>
      <c r="P106">
        <f t="shared" si="13"/>
        <v>0</v>
      </c>
      <c r="Q106">
        <f t="shared" si="14"/>
        <v>366111</v>
      </c>
      <c r="R106">
        <f t="shared" si="15"/>
        <v>4464</v>
      </c>
      <c r="U106" s="3">
        <f t="shared" si="16"/>
        <v>666.1400000000001</v>
      </c>
      <c r="V106">
        <f t="shared" si="17"/>
        <v>357584</v>
      </c>
      <c r="W106">
        <f t="shared" si="18"/>
        <v>8527</v>
      </c>
      <c r="X106">
        <f t="shared" si="19"/>
        <v>366111</v>
      </c>
      <c r="Y106">
        <f t="shared" si="20"/>
        <v>0</v>
      </c>
    </row>
    <row r="107" spans="1:25" x14ac:dyDescent="0.25">
      <c r="A107" s="55">
        <v>100</v>
      </c>
      <c r="B107" s="56">
        <v>657</v>
      </c>
      <c r="C107" s="56" t="s">
        <v>423</v>
      </c>
      <c r="D107" s="56">
        <v>657</v>
      </c>
      <c r="E107" s="56">
        <v>864.7</v>
      </c>
      <c r="F107" s="56">
        <v>649.80999999999995</v>
      </c>
      <c r="G107" s="56">
        <v>561891</v>
      </c>
      <c r="H107" s="56">
        <v>561891</v>
      </c>
      <c r="I107" s="56">
        <v>835.6</v>
      </c>
      <c r="J107" s="56">
        <v>858.4</v>
      </c>
      <c r="K107" s="56">
        <v>635.61</v>
      </c>
      <c r="L107" s="2"/>
      <c r="N107" s="3">
        <f t="shared" si="11"/>
        <v>668.88</v>
      </c>
      <c r="O107">
        <f t="shared" si="12"/>
        <v>558916</v>
      </c>
      <c r="P107">
        <f t="shared" si="13"/>
        <v>2975</v>
      </c>
      <c r="Q107">
        <f t="shared" si="14"/>
        <v>561891</v>
      </c>
      <c r="R107">
        <f t="shared" si="15"/>
        <v>0</v>
      </c>
      <c r="U107" s="3">
        <f t="shared" si="16"/>
        <v>668.88</v>
      </c>
      <c r="V107">
        <f t="shared" si="17"/>
        <v>574167</v>
      </c>
      <c r="W107">
        <f t="shared" si="18"/>
        <v>0</v>
      </c>
      <c r="X107">
        <f t="shared" si="19"/>
        <v>574167</v>
      </c>
      <c r="Y107">
        <f t="shared" si="20"/>
        <v>12276</v>
      </c>
    </row>
    <row r="108" spans="1:25" x14ac:dyDescent="0.25">
      <c r="A108" s="55">
        <v>101</v>
      </c>
      <c r="B108" s="56">
        <v>1989</v>
      </c>
      <c r="C108" s="56" t="s">
        <v>92</v>
      </c>
      <c r="D108" s="56">
        <v>1989</v>
      </c>
      <c r="E108" s="56">
        <v>399</v>
      </c>
      <c r="F108" s="56">
        <v>691.92</v>
      </c>
      <c r="G108" s="56">
        <v>276076</v>
      </c>
      <c r="H108" s="56">
        <v>276076</v>
      </c>
      <c r="I108" s="56">
        <v>401</v>
      </c>
      <c r="J108" s="56">
        <v>400.5</v>
      </c>
      <c r="K108" s="56">
        <v>635.61</v>
      </c>
      <c r="L108" s="2"/>
      <c r="N108" s="3">
        <f t="shared" si="11"/>
        <v>710.99</v>
      </c>
      <c r="O108">
        <f t="shared" si="12"/>
        <v>285107</v>
      </c>
      <c r="P108">
        <f t="shared" si="13"/>
        <v>0</v>
      </c>
      <c r="Q108">
        <f t="shared" si="14"/>
        <v>285107</v>
      </c>
      <c r="R108">
        <f t="shared" si="15"/>
        <v>9031</v>
      </c>
      <c r="U108" s="3">
        <f t="shared" si="16"/>
        <v>710.99</v>
      </c>
      <c r="V108">
        <f t="shared" si="17"/>
        <v>284751</v>
      </c>
      <c r="W108">
        <f t="shared" si="18"/>
        <v>356</v>
      </c>
      <c r="X108">
        <f t="shared" si="19"/>
        <v>285107</v>
      </c>
      <c r="Y108">
        <f t="shared" si="20"/>
        <v>0</v>
      </c>
    </row>
    <row r="109" spans="1:25" x14ac:dyDescent="0.25">
      <c r="A109" s="55">
        <v>102</v>
      </c>
      <c r="B109" s="56">
        <v>2007</v>
      </c>
      <c r="C109" s="56" t="s">
        <v>93</v>
      </c>
      <c r="D109" s="56">
        <v>2007</v>
      </c>
      <c r="E109" s="56">
        <v>532.1</v>
      </c>
      <c r="F109" s="56">
        <v>664.54</v>
      </c>
      <c r="G109" s="56">
        <v>353602</v>
      </c>
      <c r="H109" s="56">
        <v>371705</v>
      </c>
      <c r="I109" s="56">
        <v>560.70000000000005</v>
      </c>
      <c r="J109" s="56">
        <v>535.9</v>
      </c>
      <c r="K109" s="56">
        <v>635.61</v>
      </c>
      <c r="L109" s="2"/>
      <c r="N109" s="3">
        <f t="shared" si="11"/>
        <v>683.61</v>
      </c>
      <c r="O109">
        <f t="shared" si="12"/>
        <v>383300</v>
      </c>
      <c r="P109">
        <f t="shared" si="13"/>
        <v>0</v>
      </c>
      <c r="Q109">
        <f t="shared" si="14"/>
        <v>383300</v>
      </c>
      <c r="R109">
        <f t="shared" si="15"/>
        <v>11595</v>
      </c>
      <c r="U109" s="3">
        <f t="shared" si="16"/>
        <v>683.61</v>
      </c>
      <c r="V109">
        <f t="shared" si="17"/>
        <v>366347</v>
      </c>
      <c r="W109">
        <f t="shared" si="18"/>
        <v>16953</v>
      </c>
      <c r="X109">
        <f t="shared" si="19"/>
        <v>383300</v>
      </c>
      <c r="Y109">
        <f t="shared" si="20"/>
        <v>0</v>
      </c>
    </row>
    <row r="110" spans="1:25" x14ac:dyDescent="0.25">
      <c r="A110" s="55">
        <v>103</v>
      </c>
      <c r="B110" s="56">
        <v>2088</v>
      </c>
      <c r="C110" s="56" t="s">
        <v>94</v>
      </c>
      <c r="D110" s="56">
        <v>2088</v>
      </c>
      <c r="E110" s="56">
        <v>649.4</v>
      </c>
      <c r="F110" s="56">
        <v>636.25</v>
      </c>
      <c r="G110" s="56">
        <v>413181</v>
      </c>
      <c r="H110" s="56">
        <v>413181</v>
      </c>
      <c r="I110" s="56">
        <v>665.2</v>
      </c>
      <c r="J110" s="56">
        <v>652.29999999999995</v>
      </c>
      <c r="K110" s="56">
        <v>635.61</v>
      </c>
      <c r="L110" s="2"/>
      <c r="N110" s="3">
        <f t="shared" si="11"/>
        <v>655.32000000000005</v>
      </c>
      <c r="O110">
        <f t="shared" si="12"/>
        <v>435919</v>
      </c>
      <c r="P110">
        <f t="shared" si="13"/>
        <v>0</v>
      </c>
      <c r="Q110">
        <f t="shared" si="14"/>
        <v>435919</v>
      </c>
      <c r="R110">
        <f t="shared" si="15"/>
        <v>22738</v>
      </c>
      <c r="U110" s="3">
        <f t="shared" si="16"/>
        <v>655.32000000000005</v>
      </c>
      <c r="V110">
        <f t="shared" si="17"/>
        <v>427465</v>
      </c>
      <c r="W110">
        <f t="shared" si="18"/>
        <v>8454</v>
      </c>
      <c r="X110">
        <f t="shared" si="19"/>
        <v>435919</v>
      </c>
      <c r="Y110">
        <f t="shared" si="20"/>
        <v>0</v>
      </c>
    </row>
    <row r="111" spans="1:25" x14ac:dyDescent="0.25">
      <c r="A111" s="55">
        <v>104</v>
      </c>
      <c r="B111" s="56">
        <v>2097</v>
      </c>
      <c r="C111" s="56" t="s">
        <v>95</v>
      </c>
      <c r="D111" s="56">
        <v>2097</v>
      </c>
      <c r="E111" s="56">
        <v>481.4</v>
      </c>
      <c r="F111" s="56">
        <v>735.72</v>
      </c>
      <c r="G111" s="56">
        <v>354176</v>
      </c>
      <c r="H111" s="56">
        <v>354176</v>
      </c>
      <c r="I111" s="56">
        <v>462</v>
      </c>
      <c r="J111" s="56">
        <v>473.4</v>
      </c>
      <c r="K111" s="56">
        <v>635.61</v>
      </c>
      <c r="L111" s="2"/>
      <c r="N111" s="3">
        <f t="shared" si="11"/>
        <v>754.79000000000008</v>
      </c>
      <c r="O111">
        <f t="shared" si="12"/>
        <v>348713</v>
      </c>
      <c r="P111">
        <f t="shared" si="13"/>
        <v>5463</v>
      </c>
      <c r="Q111">
        <f t="shared" si="14"/>
        <v>354176</v>
      </c>
      <c r="R111">
        <f t="shared" si="15"/>
        <v>0</v>
      </c>
      <c r="U111" s="3">
        <f t="shared" si="16"/>
        <v>754.79000000000008</v>
      </c>
      <c r="V111">
        <f t="shared" si="17"/>
        <v>357318</v>
      </c>
      <c r="W111">
        <f t="shared" si="18"/>
        <v>0</v>
      </c>
      <c r="X111">
        <f t="shared" si="19"/>
        <v>357318</v>
      </c>
      <c r="Y111">
        <f t="shared" si="20"/>
        <v>3142</v>
      </c>
    </row>
    <row r="112" spans="1:25" x14ac:dyDescent="0.25">
      <c r="A112" s="55">
        <v>105</v>
      </c>
      <c r="B112" s="56">
        <v>2113</v>
      </c>
      <c r="C112" s="56" t="s">
        <v>96</v>
      </c>
      <c r="D112" s="56">
        <v>2113</v>
      </c>
      <c r="E112" s="56">
        <v>183.4</v>
      </c>
      <c r="F112" s="56">
        <v>718.2</v>
      </c>
      <c r="G112" s="56">
        <v>131718</v>
      </c>
      <c r="H112" s="56">
        <v>135129</v>
      </c>
      <c r="I112" s="56">
        <v>185.5</v>
      </c>
      <c r="J112" s="56">
        <v>181</v>
      </c>
      <c r="K112" s="56">
        <v>635.61</v>
      </c>
      <c r="L112" s="2"/>
      <c r="N112" s="3">
        <f t="shared" si="11"/>
        <v>737.2700000000001</v>
      </c>
      <c r="O112">
        <f t="shared" si="12"/>
        <v>136764</v>
      </c>
      <c r="P112">
        <f t="shared" si="13"/>
        <v>0</v>
      </c>
      <c r="Q112">
        <f t="shared" si="14"/>
        <v>136764</v>
      </c>
      <c r="R112">
        <f t="shared" si="15"/>
        <v>1635</v>
      </c>
      <c r="U112" s="3">
        <f t="shared" si="16"/>
        <v>737.2700000000001</v>
      </c>
      <c r="V112">
        <f t="shared" si="17"/>
        <v>133446</v>
      </c>
      <c r="W112">
        <f t="shared" si="18"/>
        <v>3318</v>
      </c>
      <c r="X112">
        <f t="shared" si="19"/>
        <v>136764</v>
      </c>
      <c r="Y112">
        <f t="shared" si="20"/>
        <v>0</v>
      </c>
    </row>
    <row r="113" spans="1:25" x14ac:dyDescent="0.25">
      <c r="A113" s="55">
        <v>106</v>
      </c>
      <c r="B113" s="56">
        <v>2124</v>
      </c>
      <c r="C113" s="56" t="s">
        <v>424</v>
      </c>
      <c r="D113" s="56">
        <v>2124</v>
      </c>
      <c r="E113" s="56">
        <v>1222.0999999999999</v>
      </c>
      <c r="F113" s="56">
        <v>642.11</v>
      </c>
      <c r="G113" s="56">
        <v>784723</v>
      </c>
      <c r="H113" s="56">
        <v>784723</v>
      </c>
      <c r="I113" s="56">
        <v>1202</v>
      </c>
      <c r="J113" s="56">
        <v>1176.4000000000001</v>
      </c>
      <c r="K113" s="56">
        <v>635.61</v>
      </c>
      <c r="L113" s="2"/>
      <c r="N113" s="3">
        <f t="shared" si="11"/>
        <v>661.18000000000006</v>
      </c>
      <c r="O113">
        <f t="shared" si="12"/>
        <v>794738</v>
      </c>
      <c r="P113">
        <f t="shared" si="13"/>
        <v>0</v>
      </c>
      <c r="Q113">
        <f t="shared" si="14"/>
        <v>794738</v>
      </c>
      <c r="R113">
        <f t="shared" si="15"/>
        <v>10015</v>
      </c>
      <c r="U113" s="3">
        <f t="shared" si="16"/>
        <v>661.18000000000006</v>
      </c>
      <c r="V113">
        <f t="shared" si="17"/>
        <v>777812</v>
      </c>
      <c r="W113">
        <f t="shared" si="18"/>
        <v>16926</v>
      </c>
      <c r="X113">
        <f t="shared" si="19"/>
        <v>794738</v>
      </c>
      <c r="Y113">
        <f t="shared" si="20"/>
        <v>0</v>
      </c>
    </row>
    <row r="114" spans="1:25" x14ac:dyDescent="0.25">
      <c r="A114" s="55">
        <v>107</v>
      </c>
      <c r="B114" s="56">
        <v>2151</v>
      </c>
      <c r="C114" s="56" t="s">
        <v>425</v>
      </c>
      <c r="D114" s="56">
        <v>2151</v>
      </c>
      <c r="E114" s="56">
        <v>407</v>
      </c>
      <c r="F114" s="56">
        <v>722.61</v>
      </c>
      <c r="G114" s="56">
        <v>294102</v>
      </c>
      <c r="H114" s="56">
        <v>294102</v>
      </c>
      <c r="I114" s="56">
        <v>426.5</v>
      </c>
      <c r="J114" s="56">
        <v>437.9</v>
      </c>
      <c r="K114" s="56">
        <v>635.61</v>
      </c>
      <c r="L114" s="2"/>
      <c r="N114" s="3">
        <f t="shared" si="11"/>
        <v>741.68000000000006</v>
      </c>
      <c r="O114">
        <f t="shared" si="12"/>
        <v>316327</v>
      </c>
      <c r="P114">
        <f t="shared" si="13"/>
        <v>0</v>
      </c>
      <c r="Q114">
        <f t="shared" si="14"/>
        <v>316327</v>
      </c>
      <c r="R114">
        <f t="shared" si="15"/>
        <v>22225</v>
      </c>
      <c r="U114" s="3">
        <f t="shared" si="16"/>
        <v>741.68000000000006</v>
      </c>
      <c r="V114">
        <f t="shared" si="17"/>
        <v>324782</v>
      </c>
      <c r="W114">
        <f t="shared" si="18"/>
        <v>0</v>
      </c>
      <c r="X114">
        <f t="shared" si="19"/>
        <v>324782</v>
      </c>
      <c r="Y114">
        <f t="shared" si="20"/>
        <v>8455</v>
      </c>
    </row>
    <row r="115" spans="1:25" x14ac:dyDescent="0.25">
      <c r="A115" s="55">
        <v>108</v>
      </c>
      <c r="B115" s="56">
        <v>2169</v>
      </c>
      <c r="C115" s="56" t="s">
        <v>97</v>
      </c>
      <c r="D115" s="56">
        <v>2169</v>
      </c>
      <c r="E115" s="56">
        <v>1607.4</v>
      </c>
      <c r="F115" s="56">
        <v>652.44000000000005</v>
      </c>
      <c r="G115" s="56">
        <v>1048732</v>
      </c>
      <c r="H115" s="56">
        <v>1048732</v>
      </c>
      <c r="I115" s="56">
        <v>1568.3</v>
      </c>
      <c r="J115" s="56">
        <v>1554.1</v>
      </c>
      <c r="K115" s="56">
        <v>635.61</v>
      </c>
      <c r="L115" s="2"/>
      <c r="N115" s="3">
        <f t="shared" si="11"/>
        <v>671.5100000000001</v>
      </c>
      <c r="O115">
        <f t="shared" si="12"/>
        <v>1053129</v>
      </c>
      <c r="P115">
        <f t="shared" si="13"/>
        <v>0</v>
      </c>
      <c r="Q115">
        <f t="shared" si="14"/>
        <v>1053129</v>
      </c>
      <c r="R115">
        <f t="shared" si="15"/>
        <v>4397</v>
      </c>
      <c r="U115" s="3">
        <f t="shared" si="16"/>
        <v>671.5100000000001</v>
      </c>
      <c r="V115">
        <f t="shared" si="17"/>
        <v>1043594</v>
      </c>
      <c r="W115">
        <f t="shared" si="18"/>
        <v>9535</v>
      </c>
      <c r="X115">
        <f t="shared" si="19"/>
        <v>1053129</v>
      </c>
      <c r="Y115">
        <f t="shared" si="20"/>
        <v>0</v>
      </c>
    </row>
    <row r="116" spans="1:25" x14ac:dyDescent="0.25">
      <c r="A116" s="55">
        <v>109</v>
      </c>
      <c r="B116" s="56">
        <v>2295</v>
      </c>
      <c r="C116" s="56" t="s">
        <v>98</v>
      </c>
      <c r="D116" s="56">
        <v>2295</v>
      </c>
      <c r="E116" s="56">
        <v>1058</v>
      </c>
      <c r="F116" s="56">
        <v>669.75</v>
      </c>
      <c r="G116" s="56">
        <v>708596</v>
      </c>
      <c r="H116" s="56">
        <v>708596</v>
      </c>
      <c r="I116" s="56">
        <v>1055.4000000000001</v>
      </c>
      <c r="J116" s="56">
        <v>1066</v>
      </c>
      <c r="K116" s="56">
        <v>635.61</v>
      </c>
      <c r="L116" s="2"/>
      <c r="N116" s="3">
        <f t="shared" si="11"/>
        <v>688.82</v>
      </c>
      <c r="O116">
        <f t="shared" si="12"/>
        <v>726981</v>
      </c>
      <c r="P116">
        <f t="shared" si="13"/>
        <v>0</v>
      </c>
      <c r="Q116">
        <f t="shared" si="14"/>
        <v>726981</v>
      </c>
      <c r="R116">
        <f t="shared" si="15"/>
        <v>18385</v>
      </c>
      <c r="U116" s="3">
        <f t="shared" si="16"/>
        <v>688.82</v>
      </c>
      <c r="V116">
        <f t="shared" si="17"/>
        <v>734282</v>
      </c>
      <c r="W116">
        <f t="shared" si="18"/>
        <v>0</v>
      </c>
      <c r="X116">
        <f t="shared" si="19"/>
        <v>734282</v>
      </c>
      <c r="Y116">
        <f t="shared" si="20"/>
        <v>7301</v>
      </c>
    </row>
    <row r="117" spans="1:25" x14ac:dyDescent="0.25">
      <c r="A117" s="55">
        <v>110</v>
      </c>
      <c r="B117" s="56">
        <v>2313</v>
      </c>
      <c r="C117" s="56" t="s">
        <v>99</v>
      </c>
      <c r="D117" s="56">
        <v>2313</v>
      </c>
      <c r="E117" s="56">
        <v>3655.8</v>
      </c>
      <c r="F117" s="56">
        <v>647.52</v>
      </c>
      <c r="G117" s="56">
        <v>2367204</v>
      </c>
      <c r="H117" s="56">
        <v>2367204</v>
      </c>
      <c r="I117" s="56">
        <v>3561</v>
      </c>
      <c r="J117" s="56">
        <v>3519.9</v>
      </c>
      <c r="K117" s="56">
        <v>635.61</v>
      </c>
      <c r="L117" s="2"/>
      <c r="N117" s="3">
        <f t="shared" si="11"/>
        <v>666.59</v>
      </c>
      <c r="O117">
        <f t="shared" si="12"/>
        <v>2373727</v>
      </c>
      <c r="P117">
        <f t="shared" si="13"/>
        <v>0</v>
      </c>
      <c r="Q117">
        <f t="shared" si="14"/>
        <v>2373727</v>
      </c>
      <c r="R117">
        <f t="shared" si="15"/>
        <v>6523</v>
      </c>
      <c r="U117" s="3">
        <f t="shared" si="16"/>
        <v>666.59</v>
      </c>
      <c r="V117">
        <f t="shared" si="17"/>
        <v>2346330</v>
      </c>
      <c r="W117">
        <f t="shared" si="18"/>
        <v>27397</v>
      </c>
      <c r="X117">
        <f t="shared" si="19"/>
        <v>2373727</v>
      </c>
      <c r="Y117">
        <f t="shared" si="20"/>
        <v>0</v>
      </c>
    </row>
    <row r="118" spans="1:25" x14ac:dyDescent="0.25">
      <c r="A118" s="55">
        <v>111</v>
      </c>
      <c r="B118" s="56">
        <v>2322</v>
      </c>
      <c r="C118" s="56" t="s">
        <v>100</v>
      </c>
      <c r="D118" s="56">
        <v>2322</v>
      </c>
      <c r="E118" s="56">
        <v>2046.4</v>
      </c>
      <c r="F118" s="56">
        <v>609.33000000000004</v>
      </c>
      <c r="G118" s="56">
        <v>1246933</v>
      </c>
      <c r="H118" s="56">
        <v>1246933</v>
      </c>
      <c r="I118" s="56">
        <v>2102.1</v>
      </c>
      <c r="J118" s="56">
        <v>2063.1999999999998</v>
      </c>
      <c r="K118" s="56">
        <v>635.61</v>
      </c>
      <c r="L118" s="2"/>
      <c r="N118" s="3">
        <f t="shared" si="11"/>
        <v>628.40000000000009</v>
      </c>
      <c r="O118">
        <f t="shared" si="12"/>
        <v>1320960</v>
      </c>
      <c r="P118">
        <f t="shared" si="13"/>
        <v>0</v>
      </c>
      <c r="Q118">
        <f t="shared" si="14"/>
        <v>1320960</v>
      </c>
      <c r="R118">
        <f t="shared" si="15"/>
        <v>74027</v>
      </c>
      <c r="U118" s="3">
        <f t="shared" si="16"/>
        <v>628.40000000000009</v>
      </c>
      <c r="V118">
        <f t="shared" si="17"/>
        <v>1296515</v>
      </c>
      <c r="W118">
        <f t="shared" si="18"/>
        <v>24445</v>
      </c>
      <c r="X118">
        <f t="shared" si="19"/>
        <v>1320960</v>
      </c>
      <c r="Y118">
        <f t="shared" si="20"/>
        <v>0</v>
      </c>
    </row>
    <row r="119" spans="1:25" x14ac:dyDescent="0.25">
      <c r="A119" s="55">
        <v>112</v>
      </c>
      <c r="B119" s="56">
        <v>2369</v>
      </c>
      <c r="C119" s="56" t="s">
        <v>101</v>
      </c>
      <c r="D119" s="56">
        <v>2369</v>
      </c>
      <c r="E119" s="56">
        <v>436</v>
      </c>
      <c r="F119" s="56">
        <v>636.77</v>
      </c>
      <c r="G119" s="56">
        <v>277632</v>
      </c>
      <c r="H119" s="56">
        <v>277632</v>
      </c>
      <c r="I119" s="56">
        <v>434</v>
      </c>
      <c r="J119" s="56">
        <v>445.4</v>
      </c>
      <c r="K119" s="56">
        <v>635.61</v>
      </c>
      <c r="L119" s="2"/>
      <c r="N119" s="3">
        <f t="shared" si="11"/>
        <v>655.84</v>
      </c>
      <c r="O119">
        <f t="shared" si="12"/>
        <v>284635</v>
      </c>
      <c r="P119">
        <f t="shared" si="13"/>
        <v>0</v>
      </c>
      <c r="Q119">
        <f t="shared" si="14"/>
        <v>284635</v>
      </c>
      <c r="R119">
        <f t="shared" si="15"/>
        <v>7003</v>
      </c>
      <c r="U119" s="3">
        <f t="shared" si="16"/>
        <v>655.84</v>
      </c>
      <c r="V119">
        <f t="shared" si="17"/>
        <v>292111</v>
      </c>
      <c r="W119">
        <f t="shared" si="18"/>
        <v>0</v>
      </c>
      <c r="X119">
        <f t="shared" si="19"/>
        <v>292111</v>
      </c>
      <c r="Y119">
        <f t="shared" si="20"/>
        <v>7476</v>
      </c>
    </row>
    <row r="120" spans="1:25" x14ac:dyDescent="0.25">
      <c r="A120" s="55">
        <v>113</v>
      </c>
      <c r="B120" s="56">
        <v>2682</v>
      </c>
      <c r="C120" s="56" t="s">
        <v>102</v>
      </c>
      <c r="D120" s="56">
        <v>2682</v>
      </c>
      <c r="E120" s="56">
        <v>255.2</v>
      </c>
      <c r="F120" s="56">
        <v>733.57</v>
      </c>
      <c r="G120" s="56">
        <v>187207</v>
      </c>
      <c r="H120" s="56">
        <v>187207</v>
      </c>
      <c r="I120" s="56">
        <v>254.5</v>
      </c>
      <c r="J120" s="56">
        <v>248.4</v>
      </c>
      <c r="K120" s="56">
        <v>635.61</v>
      </c>
      <c r="L120" s="2"/>
      <c r="N120" s="3">
        <f t="shared" si="11"/>
        <v>752.6400000000001</v>
      </c>
      <c r="O120">
        <f t="shared" si="12"/>
        <v>191547</v>
      </c>
      <c r="P120">
        <f t="shared" si="13"/>
        <v>0</v>
      </c>
      <c r="Q120">
        <f t="shared" si="14"/>
        <v>191547</v>
      </c>
      <c r="R120">
        <f t="shared" si="15"/>
        <v>4340</v>
      </c>
      <c r="U120" s="3">
        <f t="shared" si="16"/>
        <v>752.6400000000001</v>
      </c>
      <c r="V120">
        <f t="shared" si="17"/>
        <v>186956</v>
      </c>
      <c r="W120">
        <f t="shared" si="18"/>
        <v>4591</v>
      </c>
      <c r="X120">
        <f t="shared" si="19"/>
        <v>191547</v>
      </c>
      <c r="Y120">
        <f t="shared" si="20"/>
        <v>0</v>
      </c>
    </row>
    <row r="121" spans="1:25" x14ac:dyDescent="0.25">
      <c r="A121" s="55">
        <v>114</v>
      </c>
      <c r="B121" s="56">
        <v>2376</v>
      </c>
      <c r="C121" s="56" t="s">
        <v>103</v>
      </c>
      <c r="D121" s="56">
        <v>2376</v>
      </c>
      <c r="E121" s="56">
        <v>472</v>
      </c>
      <c r="F121" s="56">
        <v>683.49</v>
      </c>
      <c r="G121" s="56">
        <v>322607</v>
      </c>
      <c r="H121" s="56">
        <v>322607</v>
      </c>
      <c r="I121" s="56">
        <v>464</v>
      </c>
      <c r="J121" s="56">
        <v>427.3</v>
      </c>
      <c r="K121" s="56">
        <v>635.61</v>
      </c>
      <c r="L121" s="2"/>
      <c r="N121" s="3">
        <f t="shared" si="11"/>
        <v>702.56000000000006</v>
      </c>
      <c r="O121">
        <f t="shared" si="12"/>
        <v>325988</v>
      </c>
      <c r="P121">
        <f t="shared" si="13"/>
        <v>0</v>
      </c>
      <c r="Q121">
        <f t="shared" si="14"/>
        <v>325988</v>
      </c>
      <c r="R121">
        <f t="shared" si="15"/>
        <v>3381</v>
      </c>
      <c r="U121" s="3">
        <f t="shared" si="16"/>
        <v>702.56000000000006</v>
      </c>
      <c r="V121">
        <f t="shared" si="17"/>
        <v>300204</v>
      </c>
      <c r="W121">
        <f t="shared" si="18"/>
        <v>25784</v>
      </c>
      <c r="X121">
        <f t="shared" si="19"/>
        <v>325988</v>
      </c>
      <c r="Y121">
        <f t="shared" si="20"/>
        <v>0</v>
      </c>
    </row>
    <row r="122" spans="1:25" x14ac:dyDescent="0.25">
      <c r="A122" s="55">
        <v>115</v>
      </c>
      <c r="B122" s="56">
        <v>2403</v>
      </c>
      <c r="C122" s="56" t="s">
        <v>426</v>
      </c>
      <c r="D122" s="56">
        <v>2403</v>
      </c>
      <c r="E122" s="56">
        <v>836.4</v>
      </c>
      <c r="F122" s="56">
        <v>671.19</v>
      </c>
      <c r="G122" s="56">
        <v>561383</v>
      </c>
      <c r="H122" s="56">
        <v>561383</v>
      </c>
      <c r="I122" s="56">
        <v>850</v>
      </c>
      <c r="J122" s="56">
        <v>848.8</v>
      </c>
      <c r="K122" s="56">
        <v>635.61</v>
      </c>
      <c r="L122" s="2"/>
      <c r="N122" s="3">
        <f t="shared" si="11"/>
        <v>690.2600000000001</v>
      </c>
      <c r="O122">
        <f t="shared" si="12"/>
        <v>586721</v>
      </c>
      <c r="P122">
        <f t="shared" si="13"/>
        <v>0</v>
      </c>
      <c r="Q122">
        <f t="shared" si="14"/>
        <v>586721</v>
      </c>
      <c r="R122">
        <f t="shared" si="15"/>
        <v>25338</v>
      </c>
      <c r="U122" s="3">
        <f t="shared" si="16"/>
        <v>690.2600000000001</v>
      </c>
      <c r="V122">
        <f t="shared" si="17"/>
        <v>585893</v>
      </c>
      <c r="W122">
        <f t="shared" si="18"/>
        <v>828</v>
      </c>
      <c r="X122">
        <f t="shared" si="19"/>
        <v>586721</v>
      </c>
      <c r="Y122">
        <f t="shared" si="20"/>
        <v>0</v>
      </c>
    </row>
    <row r="123" spans="1:25" x14ac:dyDescent="0.25">
      <c r="A123" s="55">
        <v>116</v>
      </c>
      <c r="B123" s="56">
        <v>2457</v>
      </c>
      <c r="C123" s="56" t="s">
        <v>104</v>
      </c>
      <c r="D123" s="56">
        <v>2457</v>
      </c>
      <c r="E123" s="56">
        <v>455.7</v>
      </c>
      <c r="F123" s="56">
        <v>660.14</v>
      </c>
      <c r="G123" s="56">
        <v>300826</v>
      </c>
      <c r="H123" s="56">
        <v>300826</v>
      </c>
      <c r="I123" s="56">
        <v>454.7</v>
      </c>
      <c r="J123" s="56">
        <v>454.1</v>
      </c>
      <c r="K123" s="56">
        <v>635.61</v>
      </c>
      <c r="L123" s="2"/>
      <c r="N123" s="3">
        <f t="shared" si="11"/>
        <v>679.21</v>
      </c>
      <c r="O123">
        <f t="shared" si="12"/>
        <v>308837</v>
      </c>
      <c r="P123">
        <f t="shared" si="13"/>
        <v>0</v>
      </c>
      <c r="Q123">
        <f t="shared" si="14"/>
        <v>308837</v>
      </c>
      <c r="R123">
        <f t="shared" si="15"/>
        <v>8011</v>
      </c>
      <c r="U123" s="3">
        <f t="shared" si="16"/>
        <v>679.21</v>
      </c>
      <c r="V123">
        <f t="shared" si="17"/>
        <v>308429</v>
      </c>
      <c r="W123">
        <f t="shared" si="18"/>
        <v>408</v>
      </c>
      <c r="X123">
        <f t="shared" si="19"/>
        <v>308837</v>
      </c>
      <c r="Y123">
        <f t="shared" si="20"/>
        <v>0</v>
      </c>
    </row>
    <row r="124" spans="1:25" x14ac:dyDescent="0.25">
      <c r="A124" s="55">
        <v>117</v>
      </c>
      <c r="B124" s="56">
        <v>2466</v>
      </c>
      <c r="C124" s="56" t="s">
        <v>105</v>
      </c>
      <c r="D124" s="56">
        <v>2466</v>
      </c>
      <c r="E124" s="56">
        <v>1562.7</v>
      </c>
      <c r="F124" s="56">
        <v>604.79</v>
      </c>
      <c r="G124" s="56">
        <v>945105</v>
      </c>
      <c r="H124" s="56">
        <v>945105</v>
      </c>
      <c r="I124" s="56">
        <v>1586.7</v>
      </c>
      <c r="J124" s="56">
        <v>1572.5</v>
      </c>
      <c r="K124" s="56">
        <v>635.61</v>
      </c>
      <c r="L124" s="2"/>
      <c r="N124" s="3">
        <f t="shared" si="11"/>
        <v>623.86</v>
      </c>
      <c r="O124">
        <f t="shared" si="12"/>
        <v>989879</v>
      </c>
      <c r="P124">
        <f t="shared" si="13"/>
        <v>0</v>
      </c>
      <c r="Q124">
        <f t="shared" si="14"/>
        <v>989879</v>
      </c>
      <c r="R124">
        <f t="shared" si="15"/>
        <v>44774</v>
      </c>
      <c r="U124" s="3">
        <f t="shared" si="16"/>
        <v>623.86</v>
      </c>
      <c r="V124">
        <f t="shared" si="17"/>
        <v>981020</v>
      </c>
      <c r="W124">
        <f t="shared" si="18"/>
        <v>8859</v>
      </c>
      <c r="X124">
        <f t="shared" si="19"/>
        <v>989879</v>
      </c>
      <c r="Y124">
        <f t="shared" si="20"/>
        <v>0</v>
      </c>
    </row>
    <row r="125" spans="1:25" x14ac:dyDescent="0.25">
      <c r="A125" s="55">
        <v>118</v>
      </c>
      <c r="B125" s="56">
        <v>2493</v>
      </c>
      <c r="C125" s="56" t="s">
        <v>106</v>
      </c>
      <c r="D125" s="56">
        <v>2493</v>
      </c>
      <c r="E125" s="56">
        <v>164</v>
      </c>
      <c r="F125" s="56">
        <v>710.11</v>
      </c>
      <c r="G125" s="56">
        <v>116458</v>
      </c>
      <c r="H125" s="56">
        <v>116458</v>
      </c>
      <c r="I125" s="56">
        <v>174</v>
      </c>
      <c r="J125" s="56">
        <v>170.1</v>
      </c>
      <c r="K125" s="56">
        <v>635.61</v>
      </c>
      <c r="L125" s="2"/>
      <c r="N125" s="3">
        <f t="shared" si="11"/>
        <v>729.18000000000006</v>
      </c>
      <c r="O125">
        <f t="shared" si="12"/>
        <v>126877</v>
      </c>
      <c r="P125">
        <f t="shared" si="13"/>
        <v>0</v>
      </c>
      <c r="Q125">
        <f t="shared" si="14"/>
        <v>126877</v>
      </c>
      <c r="R125">
        <f t="shared" si="15"/>
        <v>10419</v>
      </c>
      <c r="U125" s="3">
        <f t="shared" si="16"/>
        <v>729.18000000000006</v>
      </c>
      <c r="V125">
        <f t="shared" si="17"/>
        <v>124034</v>
      </c>
      <c r="W125">
        <f t="shared" si="18"/>
        <v>2843</v>
      </c>
      <c r="X125">
        <f t="shared" si="19"/>
        <v>126877</v>
      </c>
      <c r="Y125">
        <f t="shared" si="20"/>
        <v>0</v>
      </c>
    </row>
    <row r="126" spans="1:25" x14ac:dyDescent="0.25">
      <c r="A126" s="55">
        <v>119</v>
      </c>
      <c r="B126" s="56">
        <v>2502</v>
      </c>
      <c r="C126" s="56" t="s">
        <v>107</v>
      </c>
      <c r="D126" s="56">
        <v>2502</v>
      </c>
      <c r="E126" s="56">
        <v>616.79999999999995</v>
      </c>
      <c r="F126" s="56">
        <v>685.27</v>
      </c>
      <c r="G126" s="56">
        <v>422675</v>
      </c>
      <c r="H126" s="56">
        <v>422675</v>
      </c>
      <c r="I126" s="56">
        <v>617.29999999999995</v>
      </c>
      <c r="J126" s="56">
        <v>604.4</v>
      </c>
      <c r="K126" s="56">
        <v>635.61</v>
      </c>
      <c r="L126" s="2"/>
      <c r="N126" s="3">
        <f t="shared" si="11"/>
        <v>704.34</v>
      </c>
      <c r="O126">
        <f t="shared" si="12"/>
        <v>434789</v>
      </c>
      <c r="P126">
        <f t="shared" si="13"/>
        <v>0</v>
      </c>
      <c r="Q126">
        <f t="shared" si="14"/>
        <v>434789</v>
      </c>
      <c r="R126">
        <f t="shared" si="15"/>
        <v>12114</v>
      </c>
      <c r="U126" s="3">
        <f t="shared" si="16"/>
        <v>704.34</v>
      </c>
      <c r="V126">
        <f t="shared" si="17"/>
        <v>425703</v>
      </c>
      <c r="W126">
        <f t="shared" si="18"/>
        <v>9086</v>
      </c>
      <c r="X126">
        <f t="shared" si="19"/>
        <v>434789</v>
      </c>
      <c r="Y126">
        <f t="shared" si="20"/>
        <v>0</v>
      </c>
    </row>
    <row r="127" spans="1:25" x14ac:dyDescent="0.25">
      <c r="A127" s="55">
        <v>120</v>
      </c>
      <c r="B127" s="56">
        <v>2511</v>
      </c>
      <c r="C127" s="56" t="s">
        <v>108</v>
      </c>
      <c r="D127" s="56">
        <v>2511</v>
      </c>
      <c r="E127" s="56">
        <v>1933.5</v>
      </c>
      <c r="F127" s="56">
        <v>611.26</v>
      </c>
      <c r="G127" s="56">
        <v>1181871</v>
      </c>
      <c r="H127" s="56">
        <v>1181871</v>
      </c>
      <c r="I127" s="56">
        <v>1918.9</v>
      </c>
      <c r="J127" s="56">
        <v>1868.2</v>
      </c>
      <c r="K127" s="56">
        <v>635.61</v>
      </c>
      <c r="L127" s="2"/>
      <c r="N127" s="3">
        <f t="shared" si="11"/>
        <v>630.33000000000004</v>
      </c>
      <c r="O127">
        <f t="shared" si="12"/>
        <v>1209540</v>
      </c>
      <c r="P127">
        <f t="shared" si="13"/>
        <v>0</v>
      </c>
      <c r="Q127">
        <f t="shared" si="14"/>
        <v>1209540</v>
      </c>
      <c r="R127">
        <f t="shared" si="15"/>
        <v>27669</v>
      </c>
      <c r="U127" s="3">
        <f t="shared" si="16"/>
        <v>630.33000000000004</v>
      </c>
      <c r="V127">
        <f t="shared" si="17"/>
        <v>1177583</v>
      </c>
      <c r="W127">
        <f t="shared" si="18"/>
        <v>31957</v>
      </c>
      <c r="X127">
        <f t="shared" si="19"/>
        <v>1209540</v>
      </c>
      <c r="Y127">
        <f t="shared" si="20"/>
        <v>0</v>
      </c>
    </row>
    <row r="128" spans="1:25" x14ac:dyDescent="0.25">
      <c r="A128" s="55">
        <v>121</v>
      </c>
      <c r="B128" s="56">
        <v>2520</v>
      </c>
      <c r="C128" s="56" t="s">
        <v>109</v>
      </c>
      <c r="D128" s="56">
        <v>2520</v>
      </c>
      <c r="E128" s="56">
        <v>279</v>
      </c>
      <c r="F128" s="56">
        <v>687.67</v>
      </c>
      <c r="G128" s="56">
        <v>191860</v>
      </c>
      <c r="H128" s="56">
        <v>191860</v>
      </c>
      <c r="I128" s="56">
        <v>296</v>
      </c>
      <c r="J128" s="56">
        <v>289.2</v>
      </c>
      <c r="K128" s="56">
        <v>635.61</v>
      </c>
      <c r="L128" s="2"/>
      <c r="N128" s="3">
        <f t="shared" si="11"/>
        <v>706.74</v>
      </c>
      <c r="O128">
        <f t="shared" si="12"/>
        <v>209195</v>
      </c>
      <c r="P128">
        <f t="shared" si="13"/>
        <v>0</v>
      </c>
      <c r="Q128">
        <f t="shared" si="14"/>
        <v>209195</v>
      </c>
      <c r="R128">
        <f t="shared" si="15"/>
        <v>17335</v>
      </c>
      <c r="U128" s="3">
        <f t="shared" si="16"/>
        <v>706.74</v>
      </c>
      <c r="V128">
        <f t="shared" si="17"/>
        <v>204389</v>
      </c>
      <c r="W128">
        <f t="shared" si="18"/>
        <v>4806</v>
      </c>
      <c r="X128">
        <f t="shared" si="19"/>
        <v>209195</v>
      </c>
      <c r="Y128">
        <f t="shared" si="20"/>
        <v>0</v>
      </c>
    </row>
    <row r="129" spans="1:25" x14ac:dyDescent="0.25">
      <c r="A129" s="55">
        <v>122</v>
      </c>
      <c r="B129" s="56">
        <v>2556</v>
      </c>
      <c r="C129" s="56" t="s">
        <v>110</v>
      </c>
      <c r="D129" s="56">
        <v>2556</v>
      </c>
      <c r="E129" s="56">
        <v>385.2</v>
      </c>
      <c r="F129" s="56">
        <v>671</v>
      </c>
      <c r="G129" s="56">
        <v>258469</v>
      </c>
      <c r="H129" s="56">
        <v>258469</v>
      </c>
      <c r="I129" s="56">
        <v>378</v>
      </c>
      <c r="J129" s="56">
        <v>365.5</v>
      </c>
      <c r="K129" s="56">
        <v>635.61</v>
      </c>
      <c r="L129" s="2"/>
      <c r="N129" s="3">
        <f t="shared" si="11"/>
        <v>690.07</v>
      </c>
      <c r="O129">
        <f t="shared" si="12"/>
        <v>260846</v>
      </c>
      <c r="P129">
        <f t="shared" si="13"/>
        <v>0</v>
      </c>
      <c r="Q129">
        <f t="shared" si="14"/>
        <v>260846</v>
      </c>
      <c r="R129">
        <f t="shared" si="15"/>
        <v>2377</v>
      </c>
      <c r="U129" s="3">
        <f t="shared" si="16"/>
        <v>690.07</v>
      </c>
      <c r="V129">
        <f t="shared" si="17"/>
        <v>252221</v>
      </c>
      <c r="W129">
        <f t="shared" si="18"/>
        <v>8625</v>
      </c>
      <c r="X129">
        <f t="shared" si="19"/>
        <v>260846</v>
      </c>
      <c r="Y129">
        <f t="shared" si="20"/>
        <v>0</v>
      </c>
    </row>
    <row r="130" spans="1:25" x14ac:dyDescent="0.25">
      <c r="A130" s="55">
        <v>123</v>
      </c>
      <c r="B130" s="56">
        <v>3195</v>
      </c>
      <c r="C130" s="56" t="s">
        <v>111</v>
      </c>
      <c r="D130" s="56">
        <v>3195</v>
      </c>
      <c r="E130" s="56">
        <v>1187.4000000000001</v>
      </c>
      <c r="F130" s="56">
        <v>645.36</v>
      </c>
      <c r="G130" s="56">
        <v>766300</v>
      </c>
      <c r="H130" s="56">
        <v>766300</v>
      </c>
      <c r="I130" s="56">
        <v>1185</v>
      </c>
      <c r="J130" s="56">
        <v>1207.4000000000001</v>
      </c>
      <c r="K130" s="56">
        <v>635.61</v>
      </c>
      <c r="L130" s="2"/>
      <c r="N130" s="3">
        <f t="shared" si="11"/>
        <v>664.43000000000006</v>
      </c>
      <c r="O130">
        <f t="shared" si="12"/>
        <v>787350</v>
      </c>
      <c r="P130">
        <f t="shared" si="13"/>
        <v>0</v>
      </c>
      <c r="Q130">
        <f t="shared" si="14"/>
        <v>787350</v>
      </c>
      <c r="R130">
        <f t="shared" si="15"/>
        <v>21050</v>
      </c>
      <c r="U130" s="3">
        <f t="shared" si="16"/>
        <v>664.43000000000006</v>
      </c>
      <c r="V130">
        <f t="shared" si="17"/>
        <v>802233</v>
      </c>
      <c r="W130">
        <f t="shared" si="18"/>
        <v>0</v>
      </c>
      <c r="X130">
        <f t="shared" si="19"/>
        <v>802233</v>
      </c>
      <c r="Y130">
        <f t="shared" si="20"/>
        <v>14883</v>
      </c>
    </row>
    <row r="131" spans="1:25" x14ac:dyDescent="0.25">
      <c r="A131" s="55">
        <v>124</v>
      </c>
      <c r="B131" s="56">
        <v>2709</v>
      </c>
      <c r="C131" s="56" t="s">
        <v>112</v>
      </c>
      <c r="D131" s="56">
        <v>2709</v>
      </c>
      <c r="E131" s="56">
        <v>1521.9</v>
      </c>
      <c r="F131" s="56">
        <v>626.36</v>
      </c>
      <c r="G131" s="56">
        <v>953257</v>
      </c>
      <c r="H131" s="56">
        <v>960028</v>
      </c>
      <c r="I131" s="56">
        <v>1498.3</v>
      </c>
      <c r="J131" s="56">
        <v>1496.2</v>
      </c>
      <c r="K131" s="56">
        <v>635.61</v>
      </c>
      <c r="L131" s="2"/>
      <c r="N131" s="3">
        <f t="shared" si="11"/>
        <v>645.43000000000006</v>
      </c>
      <c r="O131">
        <f t="shared" si="12"/>
        <v>967048</v>
      </c>
      <c r="P131">
        <f t="shared" si="13"/>
        <v>0</v>
      </c>
      <c r="Q131">
        <f t="shared" si="14"/>
        <v>967048</v>
      </c>
      <c r="R131">
        <f t="shared" si="15"/>
        <v>7020</v>
      </c>
      <c r="U131" s="3">
        <f t="shared" si="16"/>
        <v>645.43000000000006</v>
      </c>
      <c r="V131">
        <f t="shared" si="17"/>
        <v>965692</v>
      </c>
      <c r="W131">
        <f t="shared" si="18"/>
        <v>1356</v>
      </c>
      <c r="X131">
        <f t="shared" si="19"/>
        <v>967048</v>
      </c>
      <c r="Y131">
        <f t="shared" si="20"/>
        <v>0</v>
      </c>
    </row>
    <row r="132" spans="1:25" x14ac:dyDescent="0.25">
      <c r="A132" s="55">
        <v>125</v>
      </c>
      <c r="B132" s="56">
        <v>2718</v>
      </c>
      <c r="C132" s="56" t="s">
        <v>113</v>
      </c>
      <c r="D132" s="56">
        <v>2718</v>
      </c>
      <c r="E132" s="56">
        <v>456.7</v>
      </c>
      <c r="F132" s="56">
        <v>624.38</v>
      </c>
      <c r="G132" s="56">
        <v>285154</v>
      </c>
      <c r="H132" s="56">
        <v>285154</v>
      </c>
      <c r="I132" s="56">
        <v>447.8</v>
      </c>
      <c r="J132" s="56">
        <v>447.2</v>
      </c>
      <c r="K132" s="56">
        <v>635.61</v>
      </c>
      <c r="L132" s="2"/>
      <c r="N132" s="3">
        <f t="shared" si="11"/>
        <v>643.45000000000005</v>
      </c>
      <c r="O132">
        <f t="shared" si="12"/>
        <v>288137</v>
      </c>
      <c r="P132">
        <f t="shared" si="13"/>
        <v>0</v>
      </c>
      <c r="Q132">
        <f t="shared" si="14"/>
        <v>288137</v>
      </c>
      <c r="R132">
        <f t="shared" si="15"/>
        <v>2983</v>
      </c>
      <c r="U132" s="3">
        <f t="shared" si="16"/>
        <v>643.45000000000005</v>
      </c>
      <c r="V132">
        <f t="shared" si="17"/>
        <v>287751</v>
      </c>
      <c r="W132">
        <f t="shared" si="18"/>
        <v>386</v>
      </c>
      <c r="X132">
        <f t="shared" si="19"/>
        <v>288137</v>
      </c>
      <c r="Y132">
        <f t="shared" si="20"/>
        <v>0</v>
      </c>
    </row>
    <row r="133" spans="1:25" x14ac:dyDescent="0.25">
      <c r="A133" s="55">
        <v>126</v>
      </c>
      <c r="B133" s="56">
        <v>2727</v>
      </c>
      <c r="C133" s="56" t="s">
        <v>114</v>
      </c>
      <c r="D133" s="56">
        <v>2727</v>
      </c>
      <c r="E133" s="56">
        <v>668.2</v>
      </c>
      <c r="F133" s="56">
        <v>688.31</v>
      </c>
      <c r="G133" s="56">
        <v>459929</v>
      </c>
      <c r="H133" s="56">
        <v>459929</v>
      </c>
      <c r="I133" s="56">
        <v>679.3</v>
      </c>
      <c r="J133" s="56">
        <v>678.4</v>
      </c>
      <c r="K133" s="56">
        <v>635.61</v>
      </c>
      <c r="L133" s="2"/>
      <c r="N133" s="3">
        <f t="shared" si="11"/>
        <v>707.38</v>
      </c>
      <c r="O133">
        <f t="shared" si="12"/>
        <v>480523</v>
      </c>
      <c r="P133">
        <f t="shared" si="13"/>
        <v>0</v>
      </c>
      <c r="Q133">
        <f t="shared" si="14"/>
        <v>480523</v>
      </c>
      <c r="R133">
        <f t="shared" si="15"/>
        <v>20594</v>
      </c>
      <c r="U133" s="3">
        <f t="shared" si="16"/>
        <v>707.38</v>
      </c>
      <c r="V133">
        <f t="shared" si="17"/>
        <v>479887</v>
      </c>
      <c r="W133">
        <f t="shared" si="18"/>
        <v>636</v>
      </c>
      <c r="X133">
        <f t="shared" si="19"/>
        <v>480523</v>
      </c>
      <c r="Y133">
        <f t="shared" si="20"/>
        <v>0</v>
      </c>
    </row>
    <row r="134" spans="1:25" x14ac:dyDescent="0.25">
      <c r="A134" s="55">
        <v>127</v>
      </c>
      <c r="B134" s="56">
        <v>2754</v>
      </c>
      <c r="C134" s="56" t="s">
        <v>115</v>
      </c>
      <c r="D134" s="56">
        <v>2754</v>
      </c>
      <c r="E134" s="56">
        <v>396.2</v>
      </c>
      <c r="F134" s="56">
        <v>663.41</v>
      </c>
      <c r="G134" s="56">
        <v>262843</v>
      </c>
      <c r="H134" s="56">
        <v>263116</v>
      </c>
      <c r="I134" s="56">
        <v>400.1</v>
      </c>
      <c r="J134" s="56">
        <v>399.6</v>
      </c>
      <c r="K134" s="56">
        <v>635.61</v>
      </c>
      <c r="L134" s="2"/>
      <c r="N134" s="3">
        <f t="shared" si="11"/>
        <v>682.48</v>
      </c>
      <c r="O134">
        <f t="shared" si="12"/>
        <v>273060</v>
      </c>
      <c r="P134">
        <f t="shared" si="13"/>
        <v>0</v>
      </c>
      <c r="Q134">
        <f t="shared" si="14"/>
        <v>273060</v>
      </c>
      <c r="R134">
        <f t="shared" si="15"/>
        <v>9944</v>
      </c>
      <c r="U134" s="3">
        <f t="shared" si="16"/>
        <v>682.48</v>
      </c>
      <c r="V134">
        <f t="shared" si="17"/>
        <v>272719</v>
      </c>
      <c r="W134">
        <f t="shared" si="18"/>
        <v>341</v>
      </c>
      <c r="X134">
        <f t="shared" si="19"/>
        <v>273060</v>
      </c>
      <c r="Y134">
        <f t="shared" si="20"/>
        <v>0</v>
      </c>
    </row>
    <row r="135" spans="1:25" x14ac:dyDescent="0.25">
      <c r="A135" s="55">
        <v>128</v>
      </c>
      <c r="B135" s="56">
        <v>2766</v>
      </c>
      <c r="C135" s="56" t="s">
        <v>348</v>
      </c>
      <c r="D135" s="56">
        <v>2766</v>
      </c>
      <c r="E135" s="56">
        <v>326.39999999999998</v>
      </c>
      <c r="F135" s="56">
        <v>660.81</v>
      </c>
      <c r="G135" s="56">
        <v>215688</v>
      </c>
      <c r="H135" s="56">
        <v>216631</v>
      </c>
      <c r="I135" s="56">
        <v>313.3</v>
      </c>
      <c r="J135" s="56">
        <v>312.89999999999998</v>
      </c>
      <c r="K135" s="56">
        <v>635.61</v>
      </c>
      <c r="L135" s="2"/>
      <c r="N135" s="3">
        <f t="shared" si="11"/>
        <v>679.88</v>
      </c>
      <c r="O135">
        <f t="shared" si="12"/>
        <v>213006</v>
      </c>
      <c r="P135">
        <f t="shared" si="13"/>
        <v>2682</v>
      </c>
      <c r="Q135">
        <f t="shared" si="14"/>
        <v>215688</v>
      </c>
      <c r="R135">
        <f t="shared" si="15"/>
        <v>-943</v>
      </c>
      <c r="U135" s="3">
        <f t="shared" si="16"/>
        <v>679.88</v>
      </c>
      <c r="V135">
        <f t="shared" si="17"/>
        <v>212734</v>
      </c>
      <c r="W135">
        <f t="shared" si="18"/>
        <v>272</v>
      </c>
      <c r="X135">
        <f t="shared" si="19"/>
        <v>213006</v>
      </c>
      <c r="Y135">
        <f t="shared" si="20"/>
        <v>-2682</v>
      </c>
    </row>
    <row r="136" spans="1:25" x14ac:dyDescent="0.25">
      <c r="A136" s="55">
        <v>129</v>
      </c>
      <c r="B136" s="56">
        <v>2772</v>
      </c>
      <c r="C136" s="56" t="s">
        <v>116</v>
      </c>
      <c r="D136" s="56">
        <v>2772</v>
      </c>
      <c r="E136" s="56">
        <v>227</v>
      </c>
      <c r="F136" s="56">
        <v>649.23</v>
      </c>
      <c r="G136" s="56">
        <v>147375</v>
      </c>
      <c r="H136" s="56">
        <v>147375</v>
      </c>
      <c r="I136" s="56">
        <v>226</v>
      </c>
      <c r="J136" s="56">
        <v>220.5</v>
      </c>
      <c r="K136" s="56">
        <v>635.61</v>
      </c>
      <c r="L136" s="2"/>
      <c r="N136" s="3">
        <f t="shared" si="11"/>
        <v>668.30000000000007</v>
      </c>
      <c r="O136">
        <f t="shared" si="12"/>
        <v>151036</v>
      </c>
      <c r="P136">
        <f t="shared" si="13"/>
        <v>0</v>
      </c>
      <c r="Q136">
        <f t="shared" si="14"/>
        <v>151036</v>
      </c>
      <c r="R136">
        <f t="shared" si="15"/>
        <v>3661</v>
      </c>
      <c r="U136" s="3">
        <f t="shared" si="16"/>
        <v>668.30000000000007</v>
      </c>
      <c r="V136">
        <f t="shared" si="17"/>
        <v>147360</v>
      </c>
      <c r="W136">
        <f t="shared" si="18"/>
        <v>3676</v>
      </c>
      <c r="X136">
        <f t="shared" si="19"/>
        <v>151036</v>
      </c>
      <c r="Y136">
        <f t="shared" si="20"/>
        <v>0</v>
      </c>
    </row>
    <row r="137" spans="1:25" x14ac:dyDescent="0.25">
      <c r="A137" s="55">
        <v>130</v>
      </c>
      <c r="B137" s="56">
        <v>2781</v>
      </c>
      <c r="C137" s="56" t="s">
        <v>117</v>
      </c>
      <c r="D137" s="56">
        <v>2781</v>
      </c>
      <c r="E137" s="56">
        <v>1108.3</v>
      </c>
      <c r="F137" s="56">
        <v>660.34</v>
      </c>
      <c r="G137" s="56">
        <v>731855</v>
      </c>
      <c r="H137" s="56">
        <v>731855</v>
      </c>
      <c r="I137" s="56">
        <v>1119.5</v>
      </c>
      <c r="J137" s="56">
        <v>1130.0999999999999</v>
      </c>
      <c r="K137" s="56">
        <v>635.61</v>
      </c>
      <c r="L137" s="2"/>
      <c r="N137" s="3">
        <f t="shared" ref="N137:N200" si="21">F137+$N$5</f>
        <v>679.41000000000008</v>
      </c>
      <c r="O137">
        <f t="shared" ref="O137:O200" si="22">ROUND(N137*I137,0)</f>
        <v>760599</v>
      </c>
      <c r="P137">
        <f t="shared" ref="P137:P200" si="23">IF(O137&lt;G137,G137-O137,0)</f>
        <v>0</v>
      </c>
      <c r="Q137">
        <f t="shared" ref="Q137:Q200" si="24">P137+O137</f>
        <v>760599</v>
      </c>
      <c r="R137">
        <f t="shared" ref="R137:R200" si="25">Q137-(H137)</f>
        <v>28744</v>
      </c>
      <c r="U137" s="3">
        <f t="shared" ref="U137:U200" si="26">N137+$U$5</f>
        <v>679.41000000000008</v>
      </c>
      <c r="V137">
        <f t="shared" ref="V137:V200" si="27">ROUND(U137*J137,0)</f>
        <v>767801</v>
      </c>
      <c r="W137">
        <f t="shared" ref="W137:W200" si="28">IF(V137&lt;O137,O137-V137,0)</f>
        <v>0</v>
      </c>
      <c r="X137">
        <f t="shared" ref="X137:X200" si="29">W137+V137</f>
        <v>767801</v>
      </c>
      <c r="Y137">
        <f t="shared" ref="Y137:Y200" si="30">X137-(Q137)</f>
        <v>7202</v>
      </c>
    </row>
    <row r="138" spans="1:25" x14ac:dyDescent="0.25">
      <c r="A138" s="55">
        <v>131</v>
      </c>
      <c r="B138" s="56">
        <v>2826</v>
      </c>
      <c r="C138" s="56" t="s">
        <v>118</v>
      </c>
      <c r="D138" s="56">
        <v>2826</v>
      </c>
      <c r="E138" s="56">
        <v>1351.6</v>
      </c>
      <c r="F138" s="56">
        <v>635.79999999999995</v>
      </c>
      <c r="G138" s="56">
        <v>859347</v>
      </c>
      <c r="H138" s="56">
        <v>859347</v>
      </c>
      <c r="I138" s="56">
        <v>1375.3</v>
      </c>
      <c r="J138" s="56">
        <v>1373.4</v>
      </c>
      <c r="K138" s="56">
        <v>635.61</v>
      </c>
      <c r="L138" s="2"/>
      <c r="N138" s="3">
        <f t="shared" si="21"/>
        <v>654.87</v>
      </c>
      <c r="O138">
        <f t="shared" si="22"/>
        <v>900643</v>
      </c>
      <c r="P138">
        <f t="shared" si="23"/>
        <v>0</v>
      </c>
      <c r="Q138">
        <f t="shared" si="24"/>
        <v>900643</v>
      </c>
      <c r="R138">
        <f t="shared" si="25"/>
        <v>41296</v>
      </c>
      <c r="U138" s="3">
        <f t="shared" si="26"/>
        <v>654.87</v>
      </c>
      <c r="V138">
        <f t="shared" si="27"/>
        <v>899398</v>
      </c>
      <c r="W138">
        <f t="shared" si="28"/>
        <v>1245</v>
      </c>
      <c r="X138">
        <f t="shared" si="29"/>
        <v>900643</v>
      </c>
      <c r="Y138">
        <f t="shared" si="30"/>
        <v>0</v>
      </c>
    </row>
    <row r="139" spans="1:25" x14ac:dyDescent="0.25">
      <c r="A139" s="55">
        <v>132</v>
      </c>
      <c r="B139" s="56">
        <v>2846</v>
      </c>
      <c r="C139" s="56" t="s">
        <v>119</v>
      </c>
      <c r="D139" s="56">
        <v>2846</v>
      </c>
      <c r="E139" s="56">
        <v>293</v>
      </c>
      <c r="F139" s="56">
        <v>662.87</v>
      </c>
      <c r="G139" s="56">
        <v>194221</v>
      </c>
      <c r="H139" s="56">
        <v>194221</v>
      </c>
      <c r="I139" s="56">
        <v>294</v>
      </c>
      <c r="J139" s="56">
        <v>286.89999999999998</v>
      </c>
      <c r="K139" s="56">
        <v>635.61</v>
      </c>
      <c r="L139" s="2"/>
      <c r="N139" s="3">
        <f t="shared" si="21"/>
        <v>681.94</v>
      </c>
      <c r="O139">
        <f t="shared" si="22"/>
        <v>200490</v>
      </c>
      <c r="P139">
        <f t="shared" si="23"/>
        <v>0</v>
      </c>
      <c r="Q139">
        <f t="shared" si="24"/>
        <v>200490</v>
      </c>
      <c r="R139">
        <f t="shared" si="25"/>
        <v>6269</v>
      </c>
      <c r="U139" s="3">
        <f t="shared" si="26"/>
        <v>681.94</v>
      </c>
      <c r="V139">
        <f t="shared" si="27"/>
        <v>195649</v>
      </c>
      <c r="W139">
        <f t="shared" si="28"/>
        <v>4841</v>
      </c>
      <c r="X139">
        <f t="shared" si="29"/>
        <v>200490</v>
      </c>
      <c r="Y139">
        <f t="shared" si="30"/>
        <v>0</v>
      </c>
    </row>
    <row r="140" spans="1:25" x14ac:dyDescent="0.25">
      <c r="A140" s="55">
        <v>133</v>
      </c>
      <c r="B140" s="56">
        <v>2862</v>
      </c>
      <c r="C140" s="56" t="s">
        <v>427</v>
      </c>
      <c r="D140" s="56">
        <v>2862</v>
      </c>
      <c r="E140" s="56">
        <v>642.79999999999995</v>
      </c>
      <c r="F140" s="56">
        <v>669.69</v>
      </c>
      <c r="G140" s="56">
        <v>430477</v>
      </c>
      <c r="H140" s="56">
        <v>430477</v>
      </c>
      <c r="I140" s="56">
        <v>641.70000000000005</v>
      </c>
      <c r="J140" s="56">
        <v>616.79999999999995</v>
      </c>
      <c r="K140" s="56">
        <v>635.61</v>
      </c>
      <c r="L140" s="2"/>
      <c r="N140" s="3">
        <f t="shared" si="21"/>
        <v>688.7600000000001</v>
      </c>
      <c r="O140">
        <f t="shared" si="22"/>
        <v>441977</v>
      </c>
      <c r="P140">
        <f t="shared" si="23"/>
        <v>0</v>
      </c>
      <c r="Q140">
        <f t="shared" si="24"/>
        <v>441977</v>
      </c>
      <c r="R140">
        <f t="shared" si="25"/>
        <v>11500</v>
      </c>
      <c r="U140" s="3">
        <f t="shared" si="26"/>
        <v>688.7600000000001</v>
      </c>
      <c r="V140">
        <f t="shared" si="27"/>
        <v>424827</v>
      </c>
      <c r="W140">
        <f t="shared" si="28"/>
        <v>17150</v>
      </c>
      <c r="X140">
        <f t="shared" si="29"/>
        <v>441977</v>
      </c>
      <c r="Y140">
        <f t="shared" si="30"/>
        <v>0</v>
      </c>
    </row>
    <row r="141" spans="1:25" x14ac:dyDescent="0.25">
      <c r="A141" s="55">
        <v>134</v>
      </c>
      <c r="B141" s="56">
        <v>2977</v>
      </c>
      <c r="C141" s="56" t="s">
        <v>121</v>
      </c>
      <c r="D141" s="56">
        <v>2977</v>
      </c>
      <c r="E141" s="56">
        <v>588.1</v>
      </c>
      <c r="F141" s="56">
        <v>668.14</v>
      </c>
      <c r="G141" s="56">
        <v>392933</v>
      </c>
      <c r="H141" s="56">
        <v>397523</v>
      </c>
      <c r="I141" s="56">
        <v>583</v>
      </c>
      <c r="J141" s="56">
        <v>558.1</v>
      </c>
      <c r="K141" s="56">
        <v>635.61</v>
      </c>
      <c r="L141" s="2"/>
      <c r="N141" s="3">
        <f t="shared" si="21"/>
        <v>687.21</v>
      </c>
      <c r="O141">
        <f t="shared" si="22"/>
        <v>400643</v>
      </c>
      <c r="P141">
        <f t="shared" si="23"/>
        <v>0</v>
      </c>
      <c r="Q141">
        <f t="shared" si="24"/>
        <v>400643</v>
      </c>
      <c r="R141">
        <f t="shared" si="25"/>
        <v>3120</v>
      </c>
      <c r="U141" s="3">
        <f t="shared" si="26"/>
        <v>687.21</v>
      </c>
      <c r="V141">
        <f t="shared" si="27"/>
        <v>383532</v>
      </c>
      <c r="W141">
        <f t="shared" si="28"/>
        <v>17111</v>
      </c>
      <c r="X141">
        <f t="shared" si="29"/>
        <v>400643</v>
      </c>
      <c r="Y141">
        <f t="shared" si="30"/>
        <v>0</v>
      </c>
    </row>
    <row r="142" spans="1:25" x14ac:dyDescent="0.25">
      <c r="A142" s="55">
        <v>135</v>
      </c>
      <c r="B142" s="56">
        <v>2988</v>
      </c>
      <c r="C142" s="56" t="s">
        <v>122</v>
      </c>
      <c r="D142" s="56">
        <v>2988</v>
      </c>
      <c r="E142" s="56">
        <v>557.20000000000005</v>
      </c>
      <c r="F142" s="56">
        <v>658.92</v>
      </c>
      <c r="G142" s="56">
        <v>367150</v>
      </c>
      <c r="H142" s="56">
        <v>367150</v>
      </c>
      <c r="I142" s="56">
        <v>557.1</v>
      </c>
      <c r="J142" s="56">
        <v>580.4</v>
      </c>
      <c r="K142" s="56">
        <v>635.61</v>
      </c>
      <c r="L142" s="2"/>
      <c r="N142" s="3">
        <f t="shared" si="21"/>
        <v>677.99</v>
      </c>
      <c r="O142">
        <f t="shared" si="22"/>
        <v>377708</v>
      </c>
      <c r="P142">
        <f t="shared" si="23"/>
        <v>0</v>
      </c>
      <c r="Q142">
        <f t="shared" si="24"/>
        <v>377708</v>
      </c>
      <c r="R142">
        <f t="shared" si="25"/>
        <v>10558</v>
      </c>
      <c r="U142" s="3">
        <f t="shared" si="26"/>
        <v>677.99</v>
      </c>
      <c r="V142">
        <f t="shared" si="27"/>
        <v>393505</v>
      </c>
      <c r="W142">
        <f t="shared" si="28"/>
        <v>0</v>
      </c>
      <c r="X142">
        <f t="shared" si="29"/>
        <v>393505</v>
      </c>
      <c r="Y142">
        <f t="shared" si="30"/>
        <v>15797</v>
      </c>
    </row>
    <row r="143" spans="1:25" x14ac:dyDescent="0.25">
      <c r="A143" s="55">
        <v>136</v>
      </c>
      <c r="B143" s="56">
        <v>3029</v>
      </c>
      <c r="C143" s="56" t="s">
        <v>123</v>
      </c>
      <c r="D143" s="56">
        <v>3029</v>
      </c>
      <c r="E143" s="56">
        <v>1155</v>
      </c>
      <c r="F143" s="56">
        <v>657.89</v>
      </c>
      <c r="G143" s="56">
        <v>759863</v>
      </c>
      <c r="H143" s="56">
        <v>759863</v>
      </c>
      <c r="I143" s="56">
        <v>1151.7</v>
      </c>
      <c r="J143" s="56">
        <v>1090</v>
      </c>
      <c r="K143" s="56">
        <v>635.61</v>
      </c>
      <c r="L143" s="2"/>
      <c r="N143" s="3">
        <f t="shared" si="21"/>
        <v>676.96</v>
      </c>
      <c r="O143">
        <f t="shared" si="22"/>
        <v>779655</v>
      </c>
      <c r="P143">
        <f t="shared" si="23"/>
        <v>0</v>
      </c>
      <c r="Q143">
        <f t="shared" si="24"/>
        <v>779655</v>
      </c>
      <c r="R143">
        <f t="shared" si="25"/>
        <v>19792</v>
      </c>
      <c r="U143" s="3">
        <f t="shared" si="26"/>
        <v>676.96</v>
      </c>
      <c r="V143">
        <f t="shared" si="27"/>
        <v>737886</v>
      </c>
      <c r="W143">
        <f t="shared" si="28"/>
        <v>41769</v>
      </c>
      <c r="X143">
        <f t="shared" si="29"/>
        <v>779655</v>
      </c>
      <c r="Y143">
        <f t="shared" si="30"/>
        <v>0</v>
      </c>
    </row>
    <row r="144" spans="1:25" x14ac:dyDescent="0.25">
      <c r="A144" s="55">
        <v>137</v>
      </c>
      <c r="B144" s="56">
        <v>3033</v>
      </c>
      <c r="C144" s="56" t="s">
        <v>124</v>
      </c>
      <c r="D144" s="56">
        <v>3033</v>
      </c>
      <c r="E144" s="56">
        <v>409.1</v>
      </c>
      <c r="F144" s="56">
        <v>630.58000000000004</v>
      </c>
      <c r="G144" s="56">
        <v>257970</v>
      </c>
      <c r="H144" s="56">
        <v>258088</v>
      </c>
      <c r="I144" s="56">
        <v>411.8</v>
      </c>
      <c r="J144" s="56">
        <v>399.2</v>
      </c>
      <c r="K144" s="56">
        <v>635.61</v>
      </c>
      <c r="L144" s="2"/>
      <c r="N144" s="3">
        <f t="shared" si="21"/>
        <v>649.65000000000009</v>
      </c>
      <c r="O144">
        <f t="shared" si="22"/>
        <v>267526</v>
      </c>
      <c r="P144">
        <f t="shared" si="23"/>
        <v>0</v>
      </c>
      <c r="Q144">
        <f t="shared" si="24"/>
        <v>267526</v>
      </c>
      <c r="R144">
        <f t="shared" si="25"/>
        <v>9438</v>
      </c>
      <c r="U144" s="3">
        <f t="shared" si="26"/>
        <v>649.65000000000009</v>
      </c>
      <c r="V144">
        <f t="shared" si="27"/>
        <v>259340</v>
      </c>
      <c r="W144">
        <f t="shared" si="28"/>
        <v>8186</v>
      </c>
      <c r="X144">
        <f t="shared" si="29"/>
        <v>267526</v>
      </c>
      <c r="Y144">
        <f t="shared" si="30"/>
        <v>0</v>
      </c>
    </row>
    <row r="145" spans="1:25" x14ac:dyDescent="0.25">
      <c r="A145" s="55">
        <v>138</v>
      </c>
      <c r="B145" s="56">
        <v>3042</v>
      </c>
      <c r="C145" s="56" t="s">
        <v>125</v>
      </c>
      <c r="D145" s="56">
        <v>3042</v>
      </c>
      <c r="E145" s="56">
        <v>678.2</v>
      </c>
      <c r="F145" s="56">
        <v>682.33</v>
      </c>
      <c r="G145" s="56">
        <v>462756</v>
      </c>
      <c r="H145" s="56">
        <v>462756</v>
      </c>
      <c r="I145" s="56">
        <v>714.7</v>
      </c>
      <c r="J145" s="56">
        <v>713.8</v>
      </c>
      <c r="K145" s="56">
        <v>635.61</v>
      </c>
      <c r="L145" s="2"/>
      <c r="N145" s="3">
        <f t="shared" si="21"/>
        <v>701.40000000000009</v>
      </c>
      <c r="O145">
        <f t="shared" si="22"/>
        <v>501291</v>
      </c>
      <c r="P145">
        <f t="shared" si="23"/>
        <v>0</v>
      </c>
      <c r="Q145">
        <f t="shared" si="24"/>
        <v>501291</v>
      </c>
      <c r="R145">
        <f t="shared" si="25"/>
        <v>38535</v>
      </c>
      <c r="U145" s="3">
        <f t="shared" si="26"/>
        <v>701.40000000000009</v>
      </c>
      <c r="V145">
        <f t="shared" si="27"/>
        <v>500659</v>
      </c>
      <c r="W145">
        <f t="shared" si="28"/>
        <v>632</v>
      </c>
      <c r="X145">
        <f t="shared" si="29"/>
        <v>501291</v>
      </c>
      <c r="Y145">
        <f t="shared" si="30"/>
        <v>0</v>
      </c>
    </row>
    <row r="146" spans="1:25" x14ac:dyDescent="0.25">
      <c r="A146" s="55">
        <v>139</v>
      </c>
      <c r="B146" s="56">
        <v>3060</v>
      </c>
      <c r="C146" s="56" t="s">
        <v>126</v>
      </c>
      <c r="D146" s="56">
        <v>3060</v>
      </c>
      <c r="E146" s="56">
        <v>1236.4000000000001</v>
      </c>
      <c r="F146" s="56">
        <v>650.72</v>
      </c>
      <c r="G146" s="56">
        <v>804550</v>
      </c>
      <c r="H146" s="56">
        <v>804550</v>
      </c>
      <c r="I146" s="56">
        <v>1246.8</v>
      </c>
      <c r="J146" s="56">
        <v>1257.0999999999999</v>
      </c>
      <c r="K146" s="56">
        <v>635.61</v>
      </c>
      <c r="L146" s="2"/>
      <c r="N146" s="3">
        <f t="shared" si="21"/>
        <v>669.79000000000008</v>
      </c>
      <c r="O146">
        <f t="shared" si="22"/>
        <v>835094</v>
      </c>
      <c r="P146">
        <f t="shared" si="23"/>
        <v>0</v>
      </c>
      <c r="Q146">
        <f t="shared" si="24"/>
        <v>835094</v>
      </c>
      <c r="R146">
        <f t="shared" si="25"/>
        <v>30544</v>
      </c>
      <c r="U146" s="3">
        <f t="shared" si="26"/>
        <v>669.79000000000008</v>
      </c>
      <c r="V146">
        <f t="shared" si="27"/>
        <v>841993</v>
      </c>
      <c r="W146">
        <f t="shared" si="28"/>
        <v>0</v>
      </c>
      <c r="X146">
        <f t="shared" si="29"/>
        <v>841993</v>
      </c>
      <c r="Y146">
        <f t="shared" si="30"/>
        <v>6899</v>
      </c>
    </row>
    <row r="147" spans="1:25" x14ac:dyDescent="0.25">
      <c r="A147" s="55">
        <v>140</v>
      </c>
      <c r="B147" s="56">
        <v>3168</v>
      </c>
      <c r="C147" s="56" t="s">
        <v>127</v>
      </c>
      <c r="D147" s="56">
        <v>3168</v>
      </c>
      <c r="E147" s="56">
        <v>682</v>
      </c>
      <c r="F147" s="56">
        <v>687.06</v>
      </c>
      <c r="G147" s="56">
        <v>468575</v>
      </c>
      <c r="H147" s="56">
        <v>468575</v>
      </c>
      <c r="I147" s="56">
        <v>666.1</v>
      </c>
      <c r="J147" s="56">
        <v>629.1</v>
      </c>
      <c r="K147" s="56">
        <v>635.61</v>
      </c>
      <c r="L147" s="2"/>
      <c r="N147" s="3">
        <f t="shared" si="21"/>
        <v>706.13</v>
      </c>
      <c r="O147">
        <f t="shared" si="22"/>
        <v>470353</v>
      </c>
      <c r="P147">
        <f t="shared" si="23"/>
        <v>0</v>
      </c>
      <c r="Q147">
        <f t="shared" si="24"/>
        <v>470353</v>
      </c>
      <c r="R147">
        <f t="shared" si="25"/>
        <v>1778</v>
      </c>
      <c r="U147" s="3">
        <f t="shared" si="26"/>
        <v>706.13</v>
      </c>
      <c r="V147">
        <f t="shared" si="27"/>
        <v>444226</v>
      </c>
      <c r="W147">
        <f t="shared" si="28"/>
        <v>26127</v>
      </c>
      <c r="X147">
        <f t="shared" si="29"/>
        <v>470353</v>
      </c>
      <c r="Y147">
        <f t="shared" si="30"/>
        <v>0</v>
      </c>
    </row>
    <row r="148" spans="1:25" x14ac:dyDescent="0.25">
      <c r="A148" s="55">
        <v>141</v>
      </c>
      <c r="B148" s="56">
        <v>3105</v>
      </c>
      <c r="C148" s="56" t="s">
        <v>128</v>
      </c>
      <c r="D148" s="56">
        <v>3105</v>
      </c>
      <c r="E148" s="56">
        <v>1406.7</v>
      </c>
      <c r="F148" s="56">
        <v>662.38</v>
      </c>
      <c r="G148" s="56">
        <v>931770</v>
      </c>
      <c r="H148" s="56">
        <v>931770</v>
      </c>
      <c r="I148" s="56">
        <v>1383.7</v>
      </c>
      <c r="J148" s="56">
        <v>1405.8</v>
      </c>
      <c r="K148" s="56">
        <v>635.61</v>
      </c>
      <c r="L148" s="2"/>
      <c r="N148" s="3">
        <f t="shared" si="21"/>
        <v>681.45</v>
      </c>
      <c r="O148">
        <f t="shared" si="22"/>
        <v>942922</v>
      </c>
      <c r="P148">
        <f t="shared" si="23"/>
        <v>0</v>
      </c>
      <c r="Q148">
        <f t="shared" si="24"/>
        <v>942922</v>
      </c>
      <c r="R148">
        <f t="shared" si="25"/>
        <v>11152</v>
      </c>
      <c r="U148" s="3">
        <f t="shared" si="26"/>
        <v>681.45</v>
      </c>
      <c r="V148">
        <f t="shared" si="27"/>
        <v>957982</v>
      </c>
      <c r="W148">
        <f t="shared" si="28"/>
        <v>0</v>
      </c>
      <c r="X148">
        <f t="shared" si="29"/>
        <v>957982</v>
      </c>
      <c r="Y148">
        <f t="shared" si="30"/>
        <v>15060</v>
      </c>
    </row>
    <row r="149" spans="1:25" x14ac:dyDescent="0.25">
      <c r="A149" s="55">
        <v>142</v>
      </c>
      <c r="B149" s="56">
        <v>3114</v>
      </c>
      <c r="C149" s="56" t="s">
        <v>129</v>
      </c>
      <c r="D149" s="56">
        <v>3114</v>
      </c>
      <c r="E149" s="56">
        <v>3474.5</v>
      </c>
      <c r="F149" s="56">
        <v>593.92999999999995</v>
      </c>
      <c r="G149" s="56">
        <v>2063610</v>
      </c>
      <c r="H149" s="56">
        <v>2063610</v>
      </c>
      <c r="I149" s="56">
        <v>3436.6</v>
      </c>
      <c r="J149" s="56">
        <v>3516</v>
      </c>
      <c r="K149" s="56">
        <v>635.61</v>
      </c>
      <c r="L149" s="2"/>
      <c r="N149" s="3">
        <f t="shared" si="21"/>
        <v>613</v>
      </c>
      <c r="O149">
        <f t="shared" si="22"/>
        <v>2106636</v>
      </c>
      <c r="P149">
        <f t="shared" si="23"/>
        <v>0</v>
      </c>
      <c r="Q149">
        <f t="shared" si="24"/>
        <v>2106636</v>
      </c>
      <c r="R149">
        <f t="shared" si="25"/>
        <v>43026</v>
      </c>
      <c r="U149" s="3">
        <f t="shared" si="26"/>
        <v>613</v>
      </c>
      <c r="V149">
        <f t="shared" si="27"/>
        <v>2155308</v>
      </c>
      <c r="W149">
        <f t="shared" si="28"/>
        <v>0</v>
      </c>
      <c r="X149">
        <f t="shared" si="29"/>
        <v>2155308</v>
      </c>
      <c r="Y149">
        <f t="shared" si="30"/>
        <v>48672</v>
      </c>
    </row>
    <row r="150" spans="1:25" x14ac:dyDescent="0.25">
      <c r="A150" s="55">
        <v>143</v>
      </c>
      <c r="B150" s="56">
        <v>3119</v>
      </c>
      <c r="C150" s="56" t="s">
        <v>130</v>
      </c>
      <c r="D150" s="56">
        <v>3119</v>
      </c>
      <c r="E150" s="56">
        <v>847.3</v>
      </c>
      <c r="F150" s="56">
        <v>645.74</v>
      </c>
      <c r="G150" s="56">
        <v>547136</v>
      </c>
      <c r="H150" s="56">
        <v>547136</v>
      </c>
      <c r="I150" s="56">
        <v>838.8</v>
      </c>
      <c r="J150" s="56">
        <v>849.7</v>
      </c>
      <c r="K150" s="56">
        <v>635.61</v>
      </c>
      <c r="L150" s="2"/>
      <c r="N150" s="3">
        <f t="shared" si="21"/>
        <v>664.81000000000006</v>
      </c>
      <c r="O150">
        <f t="shared" si="22"/>
        <v>557643</v>
      </c>
      <c r="P150">
        <f t="shared" si="23"/>
        <v>0</v>
      </c>
      <c r="Q150">
        <f t="shared" si="24"/>
        <v>557643</v>
      </c>
      <c r="R150">
        <f t="shared" si="25"/>
        <v>10507</v>
      </c>
      <c r="U150" s="3">
        <f t="shared" si="26"/>
        <v>664.81000000000006</v>
      </c>
      <c r="V150">
        <f t="shared" si="27"/>
        <v>564889</v>
      </c>
      <c r="W150">
        <f t="shared" si="28"/>
        <v>0</v>
      </c>
      <c r="X150">
        <f t="shared" si="29"/>
        <v>564889</v>
      </c>
      <c r="Y150">
        <f t="shared" si="30"/>
        <v>7246</v>
      </c>
    </row>
    <row r="151" spans="1:25" x14ac:dyDescent="0.25">
      <c r="A151" s="55">
        <v>144</v>
      </c>
      <c r="B151" s="56">
        <v>3141</v>
      </c>
      <c r="C151" s="56" t="s">
        <v>131</v>
      </c>
      <c r="D151" s="56">
        <v>3141</v>
      </c>
      <c r="E151" s="56">
        <v>14395</v>
      </c>
      <c r="F151" s="56">
        <v>613.41</v>
      </c>
      <c r="G151" s="56">
        <v>8830037</v>
      </c>
      <c r="H151" s="56">
        <v>8830037</v>
      </c>
      <c r="I151" s="56">
        <v>14439.8</v>
      </c>
      <c r="J151" s="56">
        <v>14516.3</v>
      </c>
      <c r="K151" s="56">
        <v>635.61</v>
      </c>
      <c r="L151" s="2"/>
      <c r="N151" s="3">
        <f t="shared" si="21"/>
        <v>632.48</v>
      </c>
      <c r="O151">
        <f t="shared" si="22"/>
        <v>9132885</v>
      </c>
      <c r="P151">
        <f t="shared" si="23"/>
        <v>0</v>
      </c>
      <c r="Q151">
        <f t="shared" si="24"/>
        <v>9132885</v>
      </c>
      <c r="R151">
        <f t="shared" si="25"/>
        <v>302848</v>
      </c>
      <c r="U151" s="3">
        <f t="shared" si="26"/>
        <v>632.48</v>
      </c>
      <c r="V151">
        <f t="shared" si="27"/>
        <v>9181269</v>
      </c>
      <c r="W151">
        <f t="shared" si="28"/>
        <v>0</v>
      </c>
      <c r="X151">
        <f t="shared" si="29"/>
        <v>9181269</v>
      </c>
      <c r="Y151">
        <f t="shared" si="30"/>
        <v>48384</v>
      </c>
    </row>
    <row r="152" spans="1:25" x14ac:dyDescent="0.25">
      <c r="A152" s="55">
        <v>145</v>
      </c>
      <c r="B152" s="56">
        <v>3150</v>
      </c>
      <c r="C152" s="56" t="s">
        <v>132</v>
      </c>
      <c r="D152" s="56">
        <v>3150</v>
      </c>
      <c r="E152" s="56">
        <v>1015.1</v>
      </c>
      <c r="F152" s="56">
        <v>645.30999999999995</v>
      </c>
      <c r="G152" s="56">
        <v>655054</v>
      </c>
      <c r="H152" s="56">
        <v>655054</v>
      </c>
      <c r="I152" s="56">
        <v>1002.3</v>
      </c>
      <c r="J152" s="56">
        <v>952.8</v>
      </c>
      <c r="K152" s="56">
        <v>635.61</v>
      </c>
      <c r="L152" s="2"/>
      <c r="N152" s="3">
        <f t="shared" si="21"/>
        <v>664.38</v>
      </c>
      <c r="O152">
        <f t="shared" si="22"/>
        <v>665908</v>
      </c>
      <c r="P152">
        <f t="shared" si="23"/>
        <v>0</v>
      </c>
      <c r="Q152">
        <f t="shared" si="24"/>
        <v>665908</v>
      </c>
      <c r="R152">
        <f t="shared" si="25"/>
        <v>10854</v>
      </c>
      <c r="U152" s="3">
        <f t="shared" si="26"/>
        <v>664.38</v>
      </c>
      <c r="V152">
        <f t="shared" si="27"/>
        <v>633021</v>
      </c>
      <c r="W152">
        <f t="shared" si="28"/>
        <v>32887</v>
      </c>
      <c r="X152">
        <f t="shared" si="29"/>
        <v>665908</v>
      </c>
      <c r="Y152">
        <f t="shared" si="30"/>
        <v>0</v>
      </c>
    </row>
    <row r="153" spans="1:25" x14ac:dyDescent="0.25">
      <c r="A153" s="55">
        <v>146</v>
      </c>
      <c r="B153" s="56">
        <v>3154</v>
      </c>
      <c r="C153" s="56" t="s">
        <v>133</v>
      </c>
      <c r="D153" s="56">
        <v>3154</v>
      </c>
      <c r="E153" s="56">
        <v>496</v>
      </c>
      <c r="F153" s="56">
        <v>608.47</v>
      </c>
      <c r="G153" s="56">
        <v>301801</v>
      </c>
      <c r="H153" s="56">
        <v>307989</v>
      </c>
      <c r="I153" s="56">
        <v>500</v>
      </c>
      <c r="J153" s="56">
        <v>487.3</v>
      </c>
      <c r="K153" s="56">
        <v>635.61</v>
      </c>
      <c r="L153" s="2"/>
      <c r="N153" s="3">
        <f t="shared" si="21"/>
        <v>627.54000000000008</v>
      </c>
      <c r="O153">
        <f t="shared" si="22"/>
        <v>313770</v>
      </c>
      <c r="P153">
        <f t="shared" si="23"/>
        <v>0</v>
      </c>
      <c r="Q153">
        <f t="shared" si="24"/>
        <v>313770</v>
      </c>
      <c r="R153">
        <f t="shared" si="25"/>
        <v>5781</v>
      </c>
      <c r="U153" s="3">
        <f t="shared" si="26"/>
        <v>627.54000000000008</v>
      </c>
      <c r="V153">
        <f t="shared" si="27"/>
        <v>305800</v>
      </c>
      <c r="W153">
        <f t="shared" si="28"/>
        <v>7970</v>
      </c>
      <c r="X153">
        <f t="shared" si="29"/>
        <v>313770</v>
      </c>
      <c r="Y153">
        <f t="shared" si="30"/>
        <v>0</v>
      </c>
    </row>
    <row r="154" spans="1:25" x14ac:dyDescent="0.25">
      <c r="A154" s="55">
        <v>147</v>
      </c>
      <c r="B154" s="56">
        <v>3186</v>
      </c>
      <c r="C154" s="56" t="s">
        <v>349</v>
      </c>
      <c r="D154" s="56">
        <v>3186</v>
      </c>
      <c r="E154" s="56">
        <v>437.9</v>
      </c>
      <c r="F154" s="56">
        <v>625.33000000000004</v>
      </c>
      <c r="G154" s="56">
        <v>273832</v>
      </c>
      <c r="H154" s="56">
        <v>273832</v>
      </c>
      <c r="I154" s="56">
        <v>440.9</v>
      </c>
      <c r="J154" s="56">
        <v>440.3</v>
      </c>
      <c r="K154" s="56">
        <v>635.61</v>
      </c>
      <c r="L154" s="2"/>
      <c r="N154" s="3">
        <f t="shared" si="21"/>
        <v>644.40000000000009</v>
      </c>
      <c r="O154">
        <f t="shared" si="22"/>
        <v>284116</v>
      </c>
      <c r="P154">
        <f t="shared" si="23"/>
        <v>0</v>
      </c>
      <c r="Q154">
        <f t="shared" si="24"/>
        <v>284116</v>
      </c>
      <c r="R154">
        <f t="shared" si="25"/>
        <v>10284</v>
      </c>
      <c r="U154" s="3">
        <f t="shared" si="26"/>
        <v>644.40000000000009</v>
      </c>
      <c r="V154">
        <f t="shared" si="27"/>
        <v>283729</v>
      </c>
      <c r="W154">
        <f t="shared" si="28"/>
        <v>387</v>
      </c>
      <c r="X154">
        <f t="shared" si="29"/>
        <v>284116</v>
      </c>
      <c r="Y154">
        <f t="shared" si="30"/>
        <v>0</v>
      </c>
    </row>
    <row r="155" spans="1:25" x14ac:dyDescent="0.25">
      <c r="A155" s="55">
        <v>148</v>
      </c>
      <c r="B155" s="56">
        <v>3204</v>
      </c>
      <c r="C155" s="56" t="s">
        <v>134</v>
      </c>
      <c r="D155" s="56">
        <v>3204</v>
      </c>
      <c r="E155" s="56">
        <v>913.3</v>
      </c>
      <c r="F155" s="56">
        <v>582.70000000000005</v>
      </c>
      <c r="G155" s="56">
        <v>532180</v>
      </c>
      <c r="H155" s="56">
        <v>532180</v>
      </c>
      <c r="I155" s="56">
        <v>894.1</v>
      </c>
      <c r="J155" s="56">
        <v>905</v>
      </c>
      <c r="K155" s="56">
        <v>635.61</v>
      </c>
      <c r="L155" s="2"/>
      <c r="N155" s="3">
        <f t="shared" si="21"/>
        <v>601.7700000000001</v>
      </c>
      <c r="O155">
        <f t="shared" si="22"/>
        <v>538043</v>
      </c>
      <c r="P155">
        <f t="shared" si="23"/>
        <v>0</v>
      </c>
      <c r="Q155">
        <f t="shared" si="24"/>
        <v>538043</v>
      </c>
      <c r="R155">
        <f t="shared" si="25"/>
        <v>5863</v>
      </c>
      <c r="U155" s="3">
        <f t="shared" si="26"/>
        <v>601.7700000000001</v>
      </c>
      <c r="V155">
        <f t="shared" si="27"/>
        <v>544602</v>
      </c>
      <c r="W155">
        <f t="shared" si="28"/>
        <v>0</v>
      </c>
      <c r="X155">
        <f t="shared" si="29"/>
        <v>544602</v>
      </c>
      <c r="Y155">
        <f t="shared" si="30"/>
        <v>6559</v>
      </c>
    </row>
    <row r="156" spans="1:25" x14ac:dyDescent="0.25">
      <c r="A156" s="55">
        <v>149</v>
      </c>
      <c r="B156" s="56">
        <v>3231</v>
      </c>
      <c r="C156" s="56" t="s">
        <v>135</v>
      </c>
      <c r="D156" s="56">
        <v>3231</v>
      </c>
      <c r="E156" s="56">
        <v>6986.9</v>
      </c>
      <c r="F156" s="56">
        <v>596.04999999999995</v>
      </c>
      <c r="G156" s="56">
        <v>4164542</v>
      </c>
      <c r="H156" s="56">
        <v>4164542</v>
      </c>
      <c r="I156" s="56">
        <v>6984.8</v>
      </c>
      <c r="J156" s="56">
        <v>6915</v>
      </c>
      <c r="K156" s="56">
        <v>635.61</v>
      </c>
      <c r="L156" s="2"/>
      <c r="N156" s="3">
        <f t="shared" si="21"/>
        <v>615.12</v>
      </c>
      <c r="O156">
        <f t="shared" si="22"/>
        <v>4296490</v>
      </c>
      <c r="P156">
        <f t="shared" si="23"/>
        <v>0</v>
      </c>
      <c r="Q156">
        <f t="shared" si="24"/>
        <v>4296490</v>
      </c>
      <c r="R156">
        <f t="shared" si="25"/>
        <v>131948</v>
      </c>
      <c r="U156" s="3">
        <f t="shared" si="26"/>
        <v>615.12</v>
      </c>
      <c r="V156">
        <f t="shared" si="27"/>
        <v>4253555</v>
      </c>
      <c r="W156">
        <f t="shared" si="28"/>
        <v>42935</v>
      </c>
      <c r="X156">
        <f t="shared" si="29"/>
        <v>4296490</v>
      </c>
      <c r="Y156">
        <f t="shared" si="30"/>
        <v>0</v>
      </c>
    </row>
    <row r="157" spans="1:25" x14ac:dyDescent="0.25">
      <c r="A157" s="55">
        <v>150</v>
      </c>
      <c r="B157" s="56">
        <v>3312</v>
      </c>
      <c r="C157" s="56" t="s">
        <v>136</v>
      </c>
      <c r="D157" s="56">
        <v>3312</v>
      </c>
      <c r="E157" s="56">
        <v>1877.4</v>
      </c>
      <c r="F157" s="56">
        <v>625.20000000000005</v>
      </c>
      <c r="G157" s="56">
        <v>1173750</v>
      </c>
      <c r="H157" s="56">
        <v>1173750</v>
      </c>
      <c r="I157" s="56">
        <v>1850</v>
      </c>
      <c r="J157" s="56">
        <v>1811.4</v>
      </c>
      <c r="K157" s="56">
        <v>635.61</v>
      </c>
      <c r="L157" s="2"/>
      <c r="N157" s="3">
        <f t="shared" si="21"/>
        <v>644.2700000000001</v>
      </c>
      <c r="O157">
        <f t="shared" si="22"/>
        <v>1191900</v>
      </c>
      <c r="P157">
        <f t="shared" si="23"/>
        <v>0</v>
      </c>
      <c r="Q157">
        <f t="shared" si="24"/>
        <v>1191900</v>
      </c>
      <c r="R157">
        <f t="shared" si="25"/>
        <v>18150</v>
      </c>
      <c r="U157" s="3">
        <f t="shared" si="26"/>
        <v>644.2700000000001</v>
      </c>
      <c r="V157">
        <f t="shared" si="27"/>
        <v>1167031</v>
      </c>
      <c r="W157">
        <f t="shared" si="28"/>
        <v>24869</v>
      </c>
      <c r="X157">
        <f t="shared" si="29"/>
        <v>1191900</v>
      </c>
      <c r="Y157">
        <f t="shared" si="30"/>
        <v>0</v>
      </c>
    </row>
    <row r="158" spans="1:25" x14ac:dyDescent="0.25">
      <c r="A158" s="55">
        <v>151</v>
      </c>
      <c r="B158" s="56">
        <v>3330</v>
      </c>
      <c r="C158" s="56" t="s">
        <v>137</v>
      </c>
      <c r="D158" s="56">
        <v>3330</v>
      </c>
      <c r="E158" s="56">
        <v>346.7</v>
      </c>
      <c r="F158" s="56">
        <v>677.96</v>
      </c>
      <c r="G158" s="56">
        <v>235049</v>
      </c>
      <c r="H158" s="56">
        <v>235049</v>
      </c>
      <c r="I158" s="56">
        <v>360.7</v>
      </c>
      <c r="J158" s="56">
        <v>348.1</v>
      </c>
      <c r="K158" s="56">
        <v>635.61</v>
      </c>
      <c r="L158" s="2"/>
      <c r="N158" s="3">
        <f t="shared" si="21"/>
        <v>697.03000000000009</v>
      </c>
      <c r="O158">
        <f t="shared" si="22"/>
        <v>251419</v>
      </c>
      <c r="P158">
        <f t="shared" si="23"/>
        <v>0</v>
      </c>
      <c r="Q158">
        <f t="shared" si="24"/>
        <v>251419</v>
      </c>
      <c r="R158">
        <f t="shared" si="25"/>
        <v>16370</v>
      </c>
      <c r="U158" s="3">
        <f t="shared" si="26"/>
        <v>697.03000000000009</v>
      </c>
      <c r="V158">
        <f t="shared" si="27"/>
        <v>242636</v>
      </c>
      <c r="W158">
        <f t="shared" si="28"/>
        <v>8783</v>
      </c>
      <c r="X158">
        <f t="shared" si="29"/>
        <v>251419</v>
      </c>
      <c r="Y158">
        <f t="shared" si="30"/>
        <v>0</v>
      </c>
    </row>
    <row r="159" spans="1:25" x14ac:dyDescent="0.25">
      <c r="A159" s="55">
        <v>152</v>
      </c>
      <c r="B159" s="56">
        <v>3348</v>
      </c>
      <c r="C159" s="56" t="s">
        <v>138</v>
      </c>
      <c r="D159" s="56">
        <v>3348</v>
      </c>
      <c r="E159" s="56">
        <v>463.5</v>
      </c>
      <c r="F159" s="56">
        <v>675.12</v>
      </c>
      <c r="G159" s="56">
        <v>312918</v>
      </c>
      <c r="H159" s="56">
        <v>312918</v>
      </c>
      <c r="I159" s="56">
        <v>471.1</v>
      </c>
      <c r="J159" s="56">
        <v>458.4</v>
      </c>
      <c r="K159" s="56">
        <v>635.61</v>
      </c>
      <c r="L159" s="2"/>
      <c r="N159" s="3">
        <f t="shared" si="21"/>
        <v>694.19</v>
      </c>
      <c r="O159">
        <f t="shared" si="22"/>
        <v>327033</v>
      </c>
      <c r="P159">
        <f t="shared" si="23"/>
        <v>0</v>
      </c>
      <c r="Q159">
        <f t="shared" si="24"/>
        <v>327033</v>
      </c>
      <c r="R159">
        <f t="shared" si="25"/>
        <v>14115</v>
      </c>
      <c r="U159" s="3">
        <f t="shared" si="26"/>
        <v>694.19</v>
      </c>
      <c r="V159">
        <f t="shared" si="27"/>
        <v>318217</v>
      </c>
      <c r="W159">
        <f t="shared" si="28"/>
        <v>8816</v>
      </c>
      <c r="X159">
        <f t="shared" si="29"/>
        <v>327033</v>
      </c>
      <c r="Y159">
        <f t="shared" si="30"/>
        <v>0</v>
      </c>
    </row>
    <row r="160" spans="1:25" x14ac:dyDescent="0.25">
      <c r="A160" s="55">
        <v>153</v>
      </c>
      <c r="B160" s="56">
        <v>3375</v>
      </c>
      <c r="C160" s="56" t="s">
        <v>139</v>
      </c>
      <c r="D160" s="56">
        <v>3375</v>
      </c>
      <c r="E160" s="56">
        <v>1754.1</v>
      </c>
      <c r="F160" s="56">
        <v>638.72</v>
      </c>
      <c r="G160" s="56">
        <v>1120379</v>
      </c>
      <c r="H160" s="56">
        <v>1120379</v>
      </c>
      <c r="I160" s="56">
        <v>1761.2</v>
      </c>
      <c r="J160" s="56">
        <v>1746.8</v>
      </c>
      <c r="K160" s="56">
        <v>635.61</v>
      </c>
      <c r="L160" s="2"/>
      <c r="N160" s="3">
        <f t="shared" si="21"/>
        <v>657.79000000000008</v>
      </c>
      <c r="O160">
        <f t="shared" si="22"/>
        <v>1158500</v>
      </c>
      <c r="P160">
        <f t="shared" si="23"/>
        <v>0</v>
      </c>
      <c r="Q160">
        <f t="shared" si="24"/>
        <v>1158500</v>
      </c>
      <c r="R160">
        <f t="shared" si="25"/>
        <v>38121</v>
      </c>
      <c r="U160" s="3">
        <f t="shared" si="26"/>
        <v>657.79000000000008</v>
      </c>
      <c r="V160">
        <f t="shared" si="27"/>
        <v>1149028</v>
      </c>
      <c r="W160">
        <f t="shared" si="28"/>
        <v>9472</v>
      </c>
      <c r="X160">
        <f t="shared" si="29"/>
        <v>1158500</v>
      </c>
      <c r="Y160">
        <f t="shared" si="30"/>
        <v>0</v>
      </c>
    </row>
    <row r="161" spans="1:25" x14ac:dyDescent="0.25">
      <c r="A161" s="55">
        <v>154</v>
      </c>
      <c r="B161" s="56">
        <v>3420</v>
      </c>
      <c r="C161" s="56" t="s">
        <v>140</v>
      </c>
      <c r="D161" s="56">
        <v>3420</v>
      </c>
      <c r="E161" s="56">
        <v>574.29999999999995</v>
      </c>
      <c r="F161" s="56">
        <v>671.91</v>
      </c>
      <c r="G161" s="56">
        <v>385878</v>
      </c>
      <c r="H161" s="56">
        <v>385878</v>
      </c>
      <c r="I161" s="56">
        <v>565.1</v>
      </c>
      <c r="J161" s="56">
        <v>552.29999999999995</v>
      </c>
      <c r="K161" s="56">
        <v>635.61</v>
      </c>
      <c r="L161" s="2"/>
      <c r="N161" s="3">
        <f t="shared" si="21"/>
        <v>690.98</v>
      </c>
      <c r="O161">
        <f t="shared" si="22"/>
        <v>390473</v>
      </c>
      <c r="P161">
        <f t="shared" si="23"/>
        <v>0</v>
      </c>
      <c r="Q161">
        <f t="shared" si="24"/>
        <v>390473</v>
      </c>
      <c r="R161">
        <f t="shared" si="25"/>
        <v>4595</v>
      </c>
      <c r="U161" s="3">
        <f t="shared" si="26"/>
        <v>690.98</v>
      </c>
      <c r="V161">
        <f t="shared" si="27"/>
        <v>381628</v>
      </c>
      <c r="W161">
        <f t="shared" si="28"/>
        <v>8845</v>
      </c>
      <c r="X161">
        <f t="shared" si="29"/>
        <v>390473</v>
      </c>
      <c r="Y161">
        <f t="shared" si="30"/>
        <v>0</v>
      </c>
    </row>
    <row r="162" spans="1:25" x14ac:dyDescent="0.25">
      <c r="A162" s="55">
        <v>155</v>
      </c>
      <c r="B162" s="56">
        <v>3465</v>
      </c>
      <c r="C162" s="56" t="s">
        <v>141</v>
      </c>
      <c r="D162" s="56">
        <v>3465</v>
      </c>
      <c r="E162" s="56">
        <v>313.39999999999998</v>
      </c>
      <c r="F162" s="56">
        <v>716.2</v>
      </c>
      <c r="G162" s="56">
        <v>224457</v>
      </c>
      <c r="H162" s="56">
        <v>224457</v>
      </c>
      <c r="I162" s="56">
        <v>336.8</v>
      </c>
      <c r="J162" s="56">
        <v>360.4</v>
      </c>
      <c r="K162" s="56">
        <v>635.61</v>
      </c>
      <c r="L162" s="2"/>
      <c r="N162" s="3">
        <f t="shared" si="21"/>
        <v>735.2700000000001</v>
      </c>
      <c r="O162">
        <f t="shared" si="22"/>
        <v>247639</v>
      </c>
      <c r="P162">
        <f t="shared" si="23"/>
        <v>0</v>
      </c>
      <c r="Q162">
        <f t="shared" si="24"/>
        <v>247639</v>
      </c>
      <c r="R162">
        <f t="shared" si="25"/>
        <v>23182</v>
      </c>
      <c r="U162" s="3">
        <f t="shared" si="26"/>
        <v>735.2700000000001</v>
      </c>
      <c r="V162">
        <f t="shared" si="27"/>
        <v>264991</v>
      </c>
      <c r="W162">
        <f t="shared" si="28"/>
        <v>0</v>
      </c>
      <c r="X162">
        <f t="shared" si="29"/>
        <v>264991</v>
      </c>
      <c r="Y162">
        <f t="shared" si="30"/>
        <v>17352</v>
      </c>
    </row>
    <row r="163" spans="1:25" x14ac:dyDescent="0.25">
      <c r="A163" s="55">
        <v>156</v>
      </c>
      <c r="B163" s="56">
        <v>3537</v>
      </c>
      <c r="C163" s="56" t="s">
        <v>142</v>
      </c>
      <c r="D163" s="56">
        <v>3537</v>
      </c>
      <c r="E163" s="56">
        <v>277.8</v>
      </c>
      <c r="F163" s="56">
        <v>702.95</v>
      </c>
      <c r="G163" s="56">
        <v>195280</v>
      </c>
      <c r="H163" s="56">
        <v>195280</v>
      </c>
      <c r="I163" s="56">
        <v>299.3</v>
      </c>
      <c r="J163" s="56">
        <v>292.60000000000002</v>
      </c>
      <c r="K163" s="56">
        <v>635.61</v>
      </c>
      <c r="L163" s="2"/>
      <c r="N163" s="3">
        <f t="shared" si="21"/>
        <v>722.0200000000001</v>
      </c>
      <c r="O163">
        <f t="shared" si="22"/>
        <v>216101</v>
      </c>
      <c r="P163">
        <f t="shared" si="23"/>
        <v>0</v>
      </c>
      <c r="Q163">
        <f t="shared" si="24"/>
        <v>216101</v>
      </c>
      <c r="R163">
        <f t="shared" si="25"/>
        <v>20821</v>
      </c>
      <c r="U163" s="3">
        <f t="shared" si="26"/>
        <v>722.0200000000001</v>
      </c>
      <c r="V163">
        <f t="shared" si="27"/>
        <v>211263</v>
      </c>
      <c r="W163">
        <f t="shared" si="28"/>
        <v>4838</v>
      </c>
      <c r="X163">
        <f t="shared" si="29"/>
        <v>216101</v>
      </c>
      <c r="Y163">
        <f t="shared" si="30"/>
        <v>0</v>
      </c>
    </row>
    <row r="164" spans="1:25" x14ac:dyDescent="0.25">
      <c r="A164" s="55">
        <v>157</v>
      </c>
      <c r="B164" s="56">
        <v>3555</v>
      </c>
      <c r="C164" s="56" t="s">
        <v>143</v>
      </c>
      <c r="D164" s="56">
        <v>3555</v>
      </c>
      <c r="E164" s="56">
        <v>616.1</v>
      </c>
      <c r="F164" s="56">
        <v>626.65</v>
      </c>
      <c r="G164" s="56">
        <v>386079</v>
      </c>
      <c r="H164" s="56">
        <v>386079</v>
      </c>
      <c r="I164" s="56">
        <v>611.5</v>
      </c>
      <c r="J164" s="56">
        <v>634.6</v>
      </c>
      <c r="K164" s="56">
        <v>635.61</v>
      </c>
      <c r="L164" s="2"/>
      <c r="N164" s="3">
        <f t="shared" si="21"/>
        <v>645.72</v>
      </c>
      <c r="O164">
        <f t="shared" si="22"/>
        <v>394858</v>
      </c>
      <c r="P164">
        <f t="shared" si="23"/>
        <v>0</v>
      </c>
      <c r="Q164">
        <f t="shared" si="24"/>
        <v>394858</v>
      </c>
      <c r="R164">
        <f t="shared" si="25"/>
        <v>8779</v>
      </c>
      <c r="U164" s="3">
        <f t="shared" si="26"/>
        <v>645.72</v>
      </c>
      <c r="V164">
        <f t="shared" si="27"/>
        <v>409774</v>
      </c>
      <c r="W164">
        <f t="shared" si="28"/>
        <v>0</v>
      </c>
      <c r="X164">
        <f t="shared" si="29"/>
        <v>409774</v>
      </c>
      <c r="Y164">
        <f t="shared" si="30"/>
        <v>14916</v>
      </c>
    </row>
    <row r="165" spans="1:25" x14ac:dyDescent="0.25">
      <c r="A165" s="55">
        <v>158</v>
      </c>
      <c r="B165" s="56">
        <v>3600</v>
      </c>
      <c r="C165" s="56" t="s">
        <v>144</v>
      </c>
      <c r="D165" s="56">
        <v>3600</v>
      </c>
      <c r="E165" s="56">
        <v>2235.8000000000002</v>
      </c>
      <c r="F165" s="56">
        <v>613.78</v>
      </c>
      <c r="G165" s="56">
        <v>1372289</v>
      </c>
      <c r="H165" s="56">
        <v>1372289</v>
      </c>
      <c r="I165" s="56">
        <v>2235.3000000000002</v>
      </c>
      <c r="J165" s="56">
        <v>2244.1999999999998</v>
      </c>
      <c r="K165" s="56">
        <v>635.61</v>
      </c>
      <c r="L165" s="2"/>
      <c r="N165" s="3">
        <f t="shared" si="21"/>
        <v>632.85</v>
      </c>
      <c r="O165">
        <f t="shared" si="22"/>
        <v>1414610</v>
      </c>
      <c r="P165">
        <f t="shared" si="23"/>
        <v>0</v>
      </c>
      <c r="Q165">
        <f t="shared" si="24"/>
        <v>1414610</v>
      </c>
      <c r="R165">
        <f t="shared" si="25"/>
        <v>42321</v>
      </c>
      <c r="U165" s="3">
        <f t="shared" si="26"/>
        <v>632.85</v>
      </c>
      <c r="V165">
        <f t="shared" si="27"/>
        <v>1420242</v>
      </c>
      <c r="W165">
        <f t="shared" si="28"/>
        <v>0</v>
      </c>
      <c r="X165">
        <f t="shared" si="29"/>
        <v>1420242</v>
      </c>
      <c r="Y165">
        <f t="shared" si="30"/>
        <v>5632</v>
      </c>
    </row>
    <row r="166" spans="1:25" x14ac:dyDescent="0.25">
      <c r="A166" s="55">
        <v>159</v>
      </c>
      <c r="B166" s="56">
        <v>3609</v>
      </c>
      <c r="C166" s="56" t="s">
        <v>145</v>
      </c>
      <c r="D166" s="56">
        <v>3609</v>
      </c>
      <c r="E166" s="56">
        <v>450.3</v>
      </c>
      <c r="F166" s="56">
        <v>696.82</v>
      </c>
      <c r="G166" s="56">
        <v>313778</v>
      </c>
      <c r="H166" s="56">
        <v>313778</v>
      </c>
      <c r="I166" s="56">
        <v>450.4</v>
      </c>
      <c r="J166" s="56">
        <v>437.8</v>
      </c>
      <c r="K166" s="56">
        <v>635.61</v>
      </c>
      <c r="L166" s="2"/>
      <c r="N166" s="3">
        <f t="shared" si="21"/>
        <v>715.8900000000001</v>
      </c>
      <c r="O166">
        <f t="shared" si="22"/>
        <v>322437</v>
      </c>
      <c r="P166">
        <f t="shared" si="23"/>
        <v>0</v>
      </c>
      <c r="Q166">
        <f t="shared" si="24"/>
        <v>322437</v>
      </c>
      <c r="R166">
        <f t="shared" si="25"/>
        <v>8659</v>
      </c>
      <c r="U166" s="3">
        <f t="shared" si="26"/>
        <v>715.8900000000001</v>
      </c>
      <c r="V166">
        <f t="shared" si="27"/>
        <v>313417</v>
      </c>
      <c r="W166">
        <f t="shared" si="28"/>
        <v>9020</v>
      </c>
      <c r="X166">
        <f t="shared" si="29"/>
        <v>322437</v>
      </c>
      <c r="Y166">
        <f t="shared" si="30"/>
        <v>0</v>
      </c>
    </row>
    <row r="167" spans="1:25" x14ac:dyDescent="0.25">
      <c r="A167" s="55">
        <v>160</v>
      </c>
      <c r="B167" s="56">
        <v>3645</v>
      </c>
      <c r="C167" s="56" t="s">
        <v>146</v>
      </c>
      <c r="D167" s="56">
        <v>3645</v>
      </c>
      <c r="E167" s="56">
        <v>2627.1</v>
      </c>
      <c r="F167" s="56">
        <v>618.17999999999995</v>
      </c>
      <c r="G167" s="56">
        <v>1624021</v>
      </c>
      <c r="H167" s="56">
        <v>1624021</v>
      </c>
      <c r="I167" s="56">
        <v>2655.6</v>
      </c>
      <c r="J167" s="56">
        <v>2688</v>
      </c>
      <c r="K167" s="56">
        <v>635.61</v>
      </c>
      <c r="L167" s="2"/>
      <c r="N167" s="3">
        <f t="shared" si="21"/>
        <v>637.25</v>
      </c>
      <c r="O167">
        <f t="shared" si="22"/>
        <v>1692281</v>
      </c>
      <c r="P167">
        <f t="shared" si="23"/>
        <v>0</v>
      </c>
      <c r="Q167">
        <f t="shared" si="24"/>
        <v>1692281</v>
      </c>
      <c r="R167">
        <f t="shared" si="25"/>
        <v>68260</v>
      </c>
      <c r="U167" s="3">
        <f t="shared" si="26"/>
        <v>637.25</v>
      </c>
      <c r="V167">
        <f t="shared" si="27"/>
        <v>1712928</v>
      </c>
      <c r="W167">
        <f t="shared" si="28"/>
        <v>0</v>
      </c>
      <c r="X167">
        <f t="shared" si="29"/>
        <v>1712928</v>
      </c>
      <c r="Y167">
        <f t="shared" si="30"/>
        <v>20647</v>
      </c>
    </row>
    <row r="168" spans="1:25" x14ac:dyDescent="0.25">
      <c r="A168" s="55">
        <v>161</v>
      </c>
      <c r="B168" s="56">
        <v>3715</v>
      </c>
      <c r="C168" s="56" t="s">
        <v>147</v>
      </c>
      <c r="D168" s="56">
        <v>3715</v>
      </c>
      <c r="E168" s="56">
        <v>7579.3</v>
      </c>
      <c r="F168" s="56">
        <v>598.37</v>
      </c>
      <c r="G168" s="56">
        <v>4535226</v>
      </c>
      <c r="H168" s="56">
        <v>4535226</v>
      </c>
      <c r="I168" s="56">
        <v>7685.5</v>
      </c>
      <c r="J168" s="56">
        <v>7710.9</v>
      </c>
      <c r="K168" s="56">
        <v>635.61</v>
      </c>
      <c r="L168" s="2"/>
      <c r="N168" s="3">
        <f t="shared" si="21"/>
        <v>617.44000000000005</v>
      </c>
      <c r="O168">
        <f t="shared" si="22"/>
        <v>4745335</v>
      </c>
      <c r="P168">
        <f t="shared" si="23"/>
        <v>0</v>
      </c>
      <c r="Q168">
        <f t="shared" si="24"/>
        <v>4745335</v>
      </c>
      <c r="R168">
        <f t="shared" si="25"/>
        <v>210109</v>
      </c>
      <c r="U168" s="3">
        <f t="shared" si="26"/>
        <v>617.44000000000005</v>
      </c>
      <c r="V168">
        <f t="shared" si="27"/>
        <v>4761018</v>
      </c>
      <c r="W168">
        <f t="shared" si="28"/>
        <v>0</v>
      </c>
      <c r="X168">
        <f t="shared" si="29"/>
        <v>4761018</v>
      </c>
      <c r="Y168">
        <f t="shared" si="30"/>
        <v>15683</v>
      </c>
    </row>
    <row r="169" spans="1:25" x14ac:dyDescent="0.25">
      <c r="A169" s="55">
        <v>162</v>
      </c>
      <c r="B169" s="56">
        <v>3744</v>
      </c>
      <c r="C169" s="56" t="s">
        <v>148</v>
      </c>
      <c r="D169" s="56">
        <v>3744</v>
      </c>
      <c r="E169" s="56">
        <v>658.7</v>
      </c>
      <c r="F169" s="56">
        <v>603.55999999999995</v>
      </c>
      <c r="G169" s="56">
        <v>397565</v>
      </c>
      <c r="H169" s="56">
        <v>397565</v>
      </c>
      <c r="I169" s="56">
        <v>671.1</v>
      </c>
      <c r="J169" s="56">
        <v>670.2</v>
      </c>
      <c r="K169" s="56">
        <v>635.61</v>
      </c>
      <c r="L169" s="2"/>
      <c r="N169" s="3">
        <f t="shared" si="21"/>
        <v>622.63</v>
      </c>
      <c r="O169">
        <f t="shared" si="22"/>
        <v>417847</v>
      </c>
      <c r="P169">
        <f t="shared" si="23"/>
        <v>0</v>
      </c>
      <c r="Q169">
        <f t="shared" si="24"/>
        <v>417847</v>
      </c>
      <c r="R169">
        <f t="shared" si="25"/>
        <v>20282</v>
      </c>
      <c r="U169" s="3">
        <f t="shared" si="26"/>
        <v>622.63</v>
      </c>
      <c r="V169">
        <f t="shared" si="27"/>
        <v>417287</v>
      </c>
      <c r="W169">
        <f t="shared" si="28"/>
        <v>560</v>
      </c>
      <c r="X169">
        <f t="shared" si="29"/>
        <v>417847</v>
      </c>
      <c r="Y169">
        <f t="shared" si="30"/>
        <v>0</v>
      </c>
    </row>
    <row r="170" spans="1:25" x14ac:dyDescent="0.25">
      <c r="A170" s="55">
        <v>163</v>
      </c>
      <c r="B170" s="56">
        <v>3798</v>
      </c>
      <c r="C170" s="56" t="s">
        <v>149</v>
      </c>
      <c r="D170" s="56">
        <v>3798</v>
      </c>
      <c r="E170" s="56">
        <v>574.70000000000005</v>
      </c>
      <c r="F170" s="56">
        <v>639.72</v>
      </c>
      <c r="G170" s="56">
        <v>367647</v>
      </c>
      <c r="H170" s="56">
        <v>367647</v>
      </c>
      <c r="I170" s="56">
        <v>602.9</v>
      </c>
      <c r="J170" s="56">
        <v>590.1</v>
      </c>
      <c r="K170" s="56">
        <v>635.61</v>
      </c>
      <c r="L170" s="2"/>
      <c r="N170" s="3">
        <f t="shared" si="21"/>
        <v>658.79000000000008</v>
      </c>
      <c r="O170">
        <f t="shared" si="22"/>
        <v>397184</v>
      </c>
      <c r="P170">
        <f t="shared" si="23"/>
        <v>0</v>
      </c>
      <c r="Q170">
        <f t="shared" si="24"/>
        <v>397184</v>
      </c>
      <c r="R170">
        <f t="shared" si="25"/>
        <v>29537</v>
      </c>
      <c r="U170" s="3">
        <f t="shared" si="26"/>
        <v>658.79000000000008</v>
      </c>
      <c r="V170">
        <f t="shared" si="27"/>
        <v>388752</v>
      </c>
      <c r="W170">
        <f t="shared" si="28"/>
        <v>8432</v>
      </c>
      <c r="X170">
        <f t="shared" si="29"/>
        <v>397184</v>
      </c>
      <c r="Y170">
        <f t="shared" si="30"/>
        <v>0</v>
      </c>
    </row>
    <row r="171" spans="1:25" x14ac:dyDescent="0.25">
      <c r="A171" s="55">
        <v>164</v>
      </c>
      <c r="B171" s="56">
        <v>3816</v>
      </c>
      <c r="C171" s="56" t="s">
        <v>150</v>
      </c>
      <c r="D171" s="56">
        <v>3816</v>
      </c>
      <c r="E171" s="56">
        <v>335.4</v>
      </c>
      <c r="F171" s="56">
        <v>709.45</v>
      </c>
      <c r="G171" s="56">
        <v>237950</v>
      </c>
      <c r="H171" s="56">
        <v>256553</v>
      </c>
      <c r="I171" s="56">
        <v>316.8</v>
      </c>
      <c r="J171" s="56">
        <v>316.39999999999998</v>
      </c>
      <c r="K171" s="56">
        <v>635.61</v>
      </c>
      <c r="L171" s="2"/>
      <c r="N171" s="3">
        <f t="shared" si="21"/>
        <v>728.5200000000001</v>
      </c>
      <c r="O171">
        <f t="shared" si="22"/>
        <v>230795</v>
      </c>
      <c r="P171">
        <f t="shared" si="23"/>
        <v>7155</v>
      </c>
      <c r="Q171">
        <f t="shared" si="24"/>
        <v>237950</v>
      </c>
      <c r="R171">
        <f t="shared" si="25"/>
        <v>-18603</v>
      </c>
      <c r="U171" s="3">
        <f t="shared" si="26"/>
        <v>728.5200000000001</v>
      </c>
      <c r="V171">
        <f t="shared" si="27"/>
        <v>230504</v>
      </c>
      <c r="W171">
        <f t="shared" si="28"/>
        <v>291</v>
      </c>
      <c r="X171">
        <f t="shared" si="29"/>
        <v>230795</v>
      </c>
      <c r="Y171">
        <f t="shared" si="30"/>
        <v>-7155</v>
      </c>
    </row>
    <row r="172" spans="1:25" x14ac:dyDescent="0.25">
      <c r="A172" s="55">
        <v>165</v>
      </c>
      <c r="B172" s="56">
        <v>3841</v>
      </c>
      <c r="C172" s="56" t="s">
        <v>151</v>
      </c>
      <c r="D172" s="56">
        <v>3841</v>
      </c>
      <c r="E172" s="56">
        <v>692.5</v>
      </c>
      <c r="F172" s="56">
        <v>684.83</v>
      </c>
      <c r="G172" s="56">
        <v>474245</v>
      </c>
      <c r="H172" s="56">
        <v>474245</v>
      </c>
      <c r="I172" s="56">
        <v>687.2</v>
      </c>
      <c r="J172" s="56">
        <v>674.2</v>
      </c>
      <c r="K172" s="56">
        <v>635.61</v>
      </c>
      <c r="L172" s="2"/>
      <c r="N172" s="3">
        <f t="shared" si="21"/>
        <v>703.90000000000009</v>
      </c>
      <c r="O172">
        <f t="shared" si="22"/>
        <v>483720</v>
      </c>
      <c r="P172">
        <f t="shared" si="23"/>
        <v>0</v>
      </c>
      <c r="Q172">
        <f t="shared" si="24"/>
        <v>483720</v>
      </c>
      <c r="R172">
        <f t="shared" si="25"/>
        <v>9475</v>
      </c>
      <c r="U172" s="3">
        <f t="shared" si="26"/>
        <v>703.90000000000009</v>
      </c>
      <c r="V172">
        <f t="shared" si="27"/>
        <v>474569</v>
      </c>
      <c r="W172">
        <f t="shared" si="28"/>
        <v>9151</v>
      </c>
      <c r="X172">
        <f t="shared" si="29"/>
        <v>483720</v>
      </c>
      <c r="Y172">
        <f t="shared" si="30"/>
        <v>0</v>
      </c>
    </row>
    <row r="173" spans="1:25" x14ac:dyDescent="0.25">
      <c r="A173" s="55">
        <v>166</v>
      </c>
      <c r="B173" s="56">
        <v>3897</v>
      </c>
      <c r="C173" s="56" t="s">
        <v>350</v>
      </c>
      <c r="D173" s="56">
        <v>3897</v>
      </c>
      <c r="E173" s="56">
        <v>150</v>
      </c>
      <c r="F173" s="56">
        <v>715.97</v>
      </c>
      <c r="G173" s="56">
        <v>107396</v>
      </c>
      <c r="H173" s="56">
        <v>110884</v>
      </c>
      <c r="I173" s="56">
        <v>139.1</v>
      </c>
      <c r="J173" s="56">
        <v>135.5</v>
      </c>
      <c r="K173" s="56">
        <v>635.61</v>
      </c>
      <c r="L173" s="2"/>
      <c r="N173" s="3">
        <f t="shared" si="21"/>
        <v>735.04000000000008</v>
      </c>
      <c r="O173">
        <f t="shared" si="22"/>
        <v>102244</v>
      </c>
      <c r="P173">
        <f t="shared" si="23"/>
        <v>5152</v>
      </c>
      <c r="Q173">
        <f t="shared" si="24"/>
        <v>107396</v>
      </c>
      <c r="R173">
        <f t="shared" si="25"/>
        <v>-3488</v>
      </c>
      <c r="U173" s="3">
        <f t="shared" si="26"/>
        <v>735.04000000000008</v>
      </c>
      <c r="V173">
        <f t="shared" si="27"/>
        <v>99598</v>
      </c>
      <c r="W173">
        <f t="shared" si="28"/>
        <v>2646</v>
      </c>
      <c r="X173">
        <f t="shared" si="29"/>
        <v>102244</v>
      </c>
      <c r="Y173">
        <f t="shared" si="30"/>
        <v>-5152</v>
      </c>
    </row>
    <row r="174" spans="1:25" x14ac:dyDescent="0.25">
      <c r="A174" s="55">
        <v>167</v>
      </c>
      <c r="B174" s="56">
        <v>3906</v>
      </c>
      <c r="C174" s="56" t="s">
        <v>152</v>
      </c>
      <c r="D174" s="56">
        <v>3906</v>
      </c>
      <c r="E174" s="56">
        <v>450.8</v>
      </c>
      <c r="F174" s="56">
        <v>647.73</v>
      </c>
      <c r="G174" s="56">
        <v>291997</v>
      </c>
      <c r="H174" s="56">
        <v>291997</v>
      </c>
      <c r="I174" s="56">
        <v>450</v>
      </c>
      <c r="J174" s="56">
        <v>437.3</v>
      </c>
      <c r="K174" s="56">
        <v>635.61</v>
      </c>
      <c r="L174" s="2"/>
      <c r="N174" s="3">
        <f t="shared" si="21"/>
        <v>666.80000000000007</v>
      </c>
      <c r="O174">
        <f t="shared" si="22"/>
        <v>300060</v>
      </c>
      <c r="P174">
        <f t="shared" si="23"/>
        <v>0</v>
      </c>
      <c r="Q174">
        <f t="shared" si="24"/>
        <v>300060</v>
      </c>
      <c r="R174">
        <f t="shared" si="25"/>
        <v>8063</v>
      </c>
      <c r="U174" s="3">
        <f t="shared" si="26"/>
        <v>666.80000000000007</v>
      </c>
      <c r="V174">
        <f t="shared" si="27"/>
        <v>291592</v>
      </c>
      <c r="W174">
        <f t="shared" si="28"/>
        <v>8468</v>
      </c>
      <c r="X174">
        <f t="shared" si="29"/>
        <v>300060</v>
      </c>
      <c r="Y174">
        <f t="shared" si="30"/>
        <v>0</v>
      </c>
    </row>
    <row r="175" spans="1:25" x14ac:dyDescent="0.25">
      <c r="A175" s="55">
        <v>168</v>
      </c>
      <c r="B175" s="56">
        <v>4419</v>
      </c>
      <c r="C175" s="56" t="s">
        <v>351</v>
      </c>
      <c r="D175" s="56">
        <v>4419</v>
      </c>
      <c r="E175" s="56">
        <v>802.8</v>
      </c>
      <c r="F175" s="56">
        <v>651.96</v>
      </c>
      <c r="G175" s="56">
        <v>523393</v>
      </c>
      <c r="H175" s="56">
        <v>523393</v>
      </c>
      <c r="I175" s="56">
        <v>806.5</v>
      </c>
      <c r="J175" s="56">
        <v>805.4</v>
      </c>
      <c r="K175" s="56">
        <v>635.61</v>
      </c>
      <c r="L175" s="2"/>
      <c r="N175" s="3">
        <f t="shared" si="21"/>
        <v>671.03000000000009</v>
      </c>
      <c r="O175">
        <f t="shared" si="22"/>
        <v>541186</v>
      </c>
      <c r="P175">
        <f t="shared" si="23"/>
        <v>0</v>
      </c>
      <c r="Q175">
        <f t="shared" si="24"/>
        <v>541186</v>
      </c>
      <c r="R175">
        <f t="shared" si="25"/>
        <v>17793</v>
      </c>
      <c r="U175" s="3">
        <f t="shared" si="26"/>
        <v>671.03000000000009</v>
      </c>
      <c r="V175">
        <f t="shared" si="27"/>
        <v>540448</v>
      </c>
      <c r="W175">
        <f t="shared" si="28"/>
        <v>738</v>
      </c>
      <c r="X175">
        <f t="shared" si="29"/>
        <v>541186</v>
      </c>
      <c r="Y175">
        <f t="shared" si="30"/>
        <v>0</v>
      </c>
    </row>
    <row r="176" spans="1:25" x14ac:dyDescent="0.25">
      <c r="A176" s="55">
        <v>169</v>
      </c>
      <c r="B176" s="56">
        <v>3942</v>
      </c>
      <c r="C176" s="56" t="s">
        <v>153</v>
      </c>
      <c r="D176" s="56">
        <v>3942</v>
      </c>
      <c r="E176" s="56">
        <v>652.9</v>
      </c>
      <c r="F176" s="56">
        <v>626.91</v>
      </c>
      <c r="G176" s="56">
        <v>409310</v>
      </c>
      <c r="H176" s="56">
        <v>413130</v>
      </c>
      <c r="I176" s="56">
        <v>670</v>
      </c>
      <c r="J176" s="56">
        <v>669</v>
      </c>
      <c r="K176" s="56">
        <v>635.61</v>
      </c>
      <c r="L176" s="2"/>
      <c r="N176" s="3">
        <f t="shared" si="21"/>
        <v>645.98</v>
      </c>
      <c r="O176">
        <f t="shared" si="22"/>
        <v>432807</v>
      </c>
      <c r="P176">
        <f t="shared" si="23"/>
        <v>0</v>
      </c>
      <c r="Q176">
        <f t="shared" si="24"/>
        <v>432807</v>
      </c>
      <c r="R176">
        <f t="shared" si="25"/>
        <v>19677</v>
      </c>
      <c r="U176" s="3">
        <f t="shared" si="26"/>
        <v>645.98</v>
      </c>
      <c r="V176">
        <f t="shared" si="27"/>
        <v>432161</v>
      </c>
      <c r="W176">
        <f t="shared" si="28"/>
        <v>646</v>
      </c>
      <c r="X176">
        <f t="shared" si="29"/>
        <v>432807</v>
      </c>
      <c r="Y176">
        <f t="shared" si="30"/>
        <v>0</v>
      </c>
    </row>
    <row r="177" spans="1:25" x14ac:dyDescent="0.25">
      <c r="A177" s="55">
        <v>170</v>
      </c>
      <c r="B177" s="56">
        <v>4023</v>
      </c>
      <c r="C177" s="56" t="s">
        <v>428</v>
      </c>
      <c r="D177" s="56">
        <v>4023</v>
      </c>
      <c r="E177" s="56">
        <v>650.4</v>
      </c>
      <c r="F177" s="56">
        <v>667.99</v>
      </c>
      <c r="G177" s="56">
        <v>434461</v>
      </c>
      <c r="H177" s="56">
        <v>434461</v>
      </c>
      <c r="I177" s="56">
        <v>655.6</v>
      </c>
      <c r="J177" s="56">
        <v>642.70000000000005</v>
      </c>
      <c r="K177" s="56">
        <v>635.61</v>
      </c>
      <c r="L177" s="2"/>
      <c r="N177" s="3">
        <f t="shared" si="21"/>
        <v>687.06000000000006</v>
      </c>
      <c r="O177">
        <f t="shared" si="22"/>
        <v>450437</v>
      </c>
      <c r="P177">
        <f t="shared" si="23"/>
        <v>0</v>
      </c>
      <c r="Q177">
        <f t="shared" si="24"/>
        <v>450437</v>
      </c>
      <c r="R177">
        <f t="shared" si="25"/>
        <v>15976</v>
      </c>
      <c r="U177" s="3">
        <f t="shared" si="26"/>
        <v>687.06000000000006</v>
      </c>
      <c r="V177">
        <f t="shared" si="27"/>
        <v>441573</v>
      </c>
      <c r="W177">
        <f t="shared" si="28"/>
        <v>8864</v>
      </c>
      <c r="X177">
        <f t="shared" si="29"/>
        <v>450437</v>
      </c>
      <c r="Y177">
        <f t="shared" si="30"/>
        <v>0</v>
      </c>
    </row>
    <row r="178" spans="1:25" x14ac:dyDescent="0.25">
      <c r="A178" s="55">
        <v>171</v>
      </c>
      <c r="B178" s="56">
        <v>4033</v>
      </c>
      <c r="C178" s="56" t="s">
        <v>429</v>
      </c>
      <c r="D178" s="56">
        <v>4033</v>
      </c>
      <c r="E178" s="56">
        <v>611.70000000000005</v>
      </c>
      <c r="F178" s="56">
        <v>646.87</v>
      </c>
      <c r="G178" s="56">
        <v>395690</v>
      </c>
      <c r="H178" s="56">
        <v>395690</v>
      </c>
      <c r="I178" s="56">
        <v>593.79999999999995</v>
      </c>
      <c r="J178" s="56">
        <v>569</v>
      </c>
      <c r="K178" s="56">
        <v>635.61</v>
      </c>
      <c r="L178" s="2"/>
      <c r="N178" s="3">
        <f t="shared" si="21"/>
        <v>665.94</v>
      </c>
      <c r="O178">
        <f t="shared" si="22"/>
        <v>395435</v>
      </c>
      <c r="P178">
        <f t="shared" si="23"/>
        <v>255</v>
      </c>
      <c r="Q178">
        <f t="shared" si="24"/>
        <v>395690</v>
      </c>
      <c r="R178">
        <f t="shared" si="25"/>
        <v>0</v>
      </c>
      <c r="U178" s="3">
        <f t="shared" si="26"/>
        <v>665.94</v>
      </c>
      <c r="V178">
        <f t="shared" si="27"/>
        <v>378920</v>
      </c>
      <c r="W178">
        <f t="shared" si="28"/>
        <v>16515</v>
      </c>
      <c r="X178">
        <f t="shared" si="29"/>
        <v>395435</v>
      </c>
      <c r="Y178">
        <f t="shared" si="30"/>
        <v>-255</v>
      </c>
    </row>
    <row r="179" spans="1:25" x14ac:dyDescent="0.25">
      <c r="A179" s="55">
        <v>172</v>
      </c>
      <c r="B179" s="56">
        <v>4041</v>
      </c>
      <c r="C179" s="56" t="s">
        <v>155</v>
      </c>
      <c r="D179" s="56">
        <v>4041</v>
      </c>
      <c r="E179" s="56">
        <v>1245.2</v>
      </c>
      <c r="F179" s="56">
        <v>667.01</v>
      </c>
      <c r="G179" s="56">
        <v>830561</v>
      </c>
      <c r="H179" s="56">
        <v>830561</v>
      </c>
      <c r="I179" s="56">
        <v>1200</v>
      </c>
      <c r="J179" s="56">
        <v>1186.3</v>
      </c>
      <c r="K179" s="56">
        <v>635.61</v>
      </c>
      <c r="L179" s="2"/>
      <c r="N179" s="3">
        <f t="shared" si="21"/>
        <v>686.08</v>
      </c>
      <c r="O179">
        <f t="shared" si="22"/>
        <v>823296</v>
      </c>
      <c r="P179">
        <f t="shared" si="23"/>
        <v>7265</v>
      </c>
      <c r="Q179">
        <f t="shared" si="24"/>
        <v>830561</v>
      </c>
      <c r="R179">
        <f t="shared" si="25"/>
        <v>0</v>
      </c>
      <c r="U179" s="3">
        <f t="shared" si="26"/>
        <v>686.08</v>
      </c>
      <c r="V179">
        <f t="shared" si="27"/>
        <v>813897</v>
      </c>
      <c r="W179">
        <f t="shared" si="28"/>
        <v>9399</v>
      </c>
      <c r="X179">
        <f t="shared" si="29"/>
        <v>823296</v>
      </c>
      <c r="Y179">
        <f t="shared" si="30"/>
        <v>-7265</v>
      </c>
    </row>
    <row r="180" spans="1:25" x14ac:dyDescent="0.25">
      <c r="A180" s="55">
        <v>173</v>
      </c>
      <c r="B180" s="56">
        <v>4043</v>
      </c>
      <c r="C180" s="56" t="s">
        <v>156</v>
      </c>
      <c r="D180" s="56">
        <v>4043</v>
      </c>
      <c r="E180" s="56">
        <v>677.6</v>
      </c>
      <c r="F180" s="56">
        <v>648.41999999999996</v>
      </c>
      <c r="G180" s="56">
        <v>439369</v>
      </c>
      <c r="H180" s="56">
        <v>439369</v>
      </c>
      <c r="I180" s="56">
        <v>663.1</v>
      </c>
      <c r="J180" s="56">
        <v>662.2</v>
      </c>
      <c r="K180" s="56">
        <v>635.61</v>
      </c>
      <c r="L180" s="2"/>
      <c r="N180" s="3">
        <f t="shared" si="21"/>
        <v>667.49</v>
      </c>
      <c r="O180">
        <f t="shared" si="22"/>
        <v>442613</v>
      </c>
      <c r="P180">
        <f t="shared" si="23"/>
        <v>0</v>
      </c>
      <c r="Q180">
        <f t="shared" si="24"/>
        <v>442613</v>
      </c>
      <c r="R180">
        <f t="shared" si="25"/>
        <v>3244</v>
      </c>
      <c r="U180" s="3">
        <f t="shared" si="26"/>
        <v>667.49</v>
      </c>
      <c r="V180">
        <f t="shared" si="27"/>
        <v>442012</v>
      </c>
      <c r="W180">
        <f t="shared" si="28"/>
        <v>601</v>
      </c>
      <c r="X180">
        <f t="shared" si="29"/>
        <v>442613</v>
      </c>
      <c r="Y180">
        <f t="shared" si="30"/>
        <v>0</v>
      </c>
    </row>
    <row r="181" spans="1:25" x14ac:dyDescent="0.25">
      <c r="A181" s="55">
        <v>174</v>
      </c>
      <c r="B181" s="56">
        <v>4068</v>
      </c>
      <c r="C181" s="56" t="s">
        <v>430</v>
      </c>
      <c r="D181" s="56">
        <v>4068</v>
      </c>
      <c r="E181" s="56">
        <v>452.2</v>
      </c>
      <c r="F181" s="56">
        <v>673.99</v>
      </c>
      <c r="G181" s="56">
        <v>304778</v>
      </c>
      <c r="H181" s="56">
        <v>304778</v>
      </c>
      <c r="I181" s="56">
        <v>465.2</v>
      </c>
      <c r="J181" s="56">
        <v>452.6</v>
      </c>
      <c r="K181" s="56">
        <v>635.61</v>
      </c>
      <c r="L181" s="2"/>
      <c r="N181" s="3">
        <f t="shared" si="21"/>
        <v>693.06000000000006</v>
      </c>
      <c r="O181">
        <f t="shared" si="22"/>
        <v>322412</v>
      </c>
      <c r="P181">
        <f t="shared" si="23"/>
        <v>0</v>
      </c>
      <c r="Q181">
        <f t="shared" si="24"/>
        <v>322412</v>
      </c>
      <c r="R181">
        <f t="shared" si="25"/>
        <v>17634</v>
      </c>
      <c r="U181" s="3">
        <f t="shared" si="26"/>
        <v>693.06000000000006</v>
      </c>
      <c r="V181">
        <f t="shared" si="27"/>
        <v>313679</v>
      </c>
      <c r="W181">
        <f t="shared" si="28"/>
        <v>8733</v>
      </c>
      <c r="X181">
        <f t="shared" si="29"/>
        <v>322412</v>
      </c>
      <c r="Y181">
        <f t="shared" si="30"/>
        <v>0</v>
      </c>
    </row>
    <row r="182" spans="1:25" x14ac:dyDescent="0.25">
      <c r="A182" s="55">
        <v>175</v>
      </c>
      <c r="B182" s="56">
        <v>4086</v>
      </c>
      <c r="C182" s="56" t="s">
        <v>352</v>
      </c>
      <c r="D182" s="56">
        <v>4086</v>
      </c>
      <c r="E182" s="56">
        <v>1867.4</v>
      </c>
      <c r="F182" s="56">
        <v>655.05999999999995</v>
      </c>
      <c r="G182" s="56">
        <v>1223259</v>
      </c>
      <c r="H182" s="56">
        <v>1223259</v>
      </c>
      <c r="I182" s="56">
        <v>1797.6</v>
      </c>
      <c r="J182" s="56">
        <v>1746.9</v>
      </c>
      <c r="K182" s="56">
        <v>635.61</v>
      </c>
      <c r="L182" s="2"/>
      <c r="N182" s="3">
        <f t="shared" si="21"/>
        <v>674.13</v>
      </c>
      <c r="O182">
        <f t="shared" si="22"/>
        <v>1211816</v>
      </c>
      <c r="P182">
        <f t="shared" si="23"/>
        <v>11443</v>
      </c>
      <c r="Q182">
        <f t="shared" si="24"/>
        <v>1223259</v>
      </c>
      <c r="R182">
        <f t="shared" si="25"/>
        <v>0</v>
      </c>
      <c r="U182" s="3">
        <f t="shared" si="26"/>
        <v>674.13</v>
      </c>
      <c r="V182">
        <f t="shared" si="27"/>
        <v>1177638</v>
      </c>
      <c r="W182">
        <f t="shared" si="28"/>
        <v>34178</v>
      </c>
      <c r="X182">
        <f t="shared" si="29"/>
        <v>1211816</v>
      </c>
      <c r="Y182">
        <f t="shared" si="30"/>
        <v>-11443</v>
      </c>
    </row>
    <row r="183" spans="1:25" x14ac:dyDescent="0.25">
      <c r="A183" s="55">
        <v>176</v>
      </c>
      <c r="B183" s="56">
        <v>4104</v>
      </c>
      <c r="C183" s="56" t="s">
        <v>157</v>
      </c>
      <c r="D183" s="56">
        <v>4104</v>
      </c>
      <c r="E183" s="56">
        <v>5287.4</v>
      </c>
      <c r="F183" s="56">
        <v>617.21</v>
      </c>
      <c r="G183" s="56">
        <v>3263436</v>
      </c>
      <c r="H183" s="56">
        <v>3263436</v>
      </c>
      <c r="I183" s="56">
        <v>5374.9</v>
      </c>
      <c r="J183" s="56">
        <v>5295.5</v>
      </c>
      <c r="K183" s="56">
        <v>635.61</v>
      </c>
      <c r="L183" s="2"/>
      <c r="N183" s="3">
        <f t="shared" si="21"/>
        <v>636.28000000000009</v>
      </c>
      <c r="O183">
        <f t="shared" si="22"/>
        <v>3419941</v>
      </c>
      <c r="P183">
        <f t="shared" si="23"/>
        <v>0</v>
      </c>
      <c r="Q183">
        <f t="shared" si="24"/>
        <v>3419941</v>
      </c>
      <c r="R183">
        <f t="shared" si="25"/>
        <v>156505</v>
      </c>
      <c r="U183" s="3">
        <f t="shared" si="26"/>
        <v>636.28000000000009</v>
      </c>
      <c r="V183">
        <f t="shared" si="27"/>
        <v>3369421</v>
      </c>
      <c r="W183">
        <f t="shared" si="28"/>
        <v>50520</v>
      </c>
      <c r="X183">
        <f t="shared" si="29"/>
        <v>3419941</v>
      </c>
      <c r="Y183">
        <f t="shared" si="30"/>
        <v>0</v>
      </c>
    </row>
    <row r="184" spans="1:25" x14ac:dyDescent="0.25">
      <c r="A184" s="55">
        <v>177</v>
      </c>
      <c r="B184" s="56">
        <v>4122</v>
      </c>
      <c r="C184" s="56" t="s">
        <v>158</v>
      </c>
      <c r="D184" s="56">
        <v>4122</v>
      </c>
      <c r="E184" s="56">
        <v>507</v>
      </c>
      <c r="F184" s="56">
        <v>633.45000000000005</v>
      </c>
      <c r="G184" s="56">
        <v>321159</v>
      </c>
      <c r="H184" s="56">
        <v>321159</v>
      </c>
      <c r="I184" s="56">
        <v>511.4</v>
      </c>
      <c r="J184" s="56">
        <v>510.7</v>
      </c>
      <c r="K184" s="56">
        <v>635.61</v>
      </c>
      <c r="L184" s="2"/>
      <c r="N184" s="3">
        <f t="shared" si="21"/>
        <v>652.5200000000001</v>
      </c>
      <c r="O184">
        <f t="shared" si="22"/>
        <v>333699</v>
      </c>
      <c r="P184">
        <f t="shared" si="23"/>
        <v>0</v>
      </c>
      <c r="Q184">
        <f t="shared" si="24"/>
        <v>333699</v>
      </c>
      <c r="R184">
        <f t="shared" si="25"/>
        <v>12540</v>
      </c>
      <c r="U184" s="3">
        <f t="shared" si="26"/>
        <v>652.5200000000001</v>
      </c>
      <c r="V184">
        <f t="shared" si="27"/>
        <v>333242</v>
      </c>
      <c r="W184">
        <f t="shared" si="28"/>
        <v>457</v>
      </c>
      <c r="X184">
        <f t="shared" si="29"/>
        <v>333699</v>
      </c>
      <c r="Y184">
        <f t="shared" si="30"/>
        <v>0</v>
      </c>
    </row>
    <row r="185" spans="1:25" x14ac:dyDescent="0.25">
      <c r="A185" s="55">
        <v>178</v>
      </c>
      <c r="B185" s="56">
        <v>4131</v>
      </c>
      <c r="C185" s="56" t="s">
        <v>159</v>
      </c>
      <c r="D185" s="56">
        <v>4131</v>
      </c>
      <c r="E185" s="56">
        <v>3403.8</v>
      </c>
      <c r="F185" s="56">
        <v>622.75</v>
      </c>
      <c r="G185" s="56">
        <v>2119716</v>
      </c>
      <c r="H185" s="56">
        <v>2121671</v>
      </c>
      <c r="I185" s="56">
        <v>3404.6</v>
      </c>
      <c r="J185" s="56">
        <v>3363.8</v>
      </c>
      <c r="K185" s="56">
        <v>635.61</v>
      </c>
      <c r="L185" s="2"/>
      <c r="N185" s="3">
        <f t="shared" si="21"/>
        <v>641.82000000000005</v>
      </c>
      <c r="O185">
        <f t="shared" si="22"/>
        <v>2185140</v>
      </c>
      <c r="P185">
        <f t="shared" si="23"/>
        <v>0</v>
      </c>
      <c r="Q185">
        <f t="shared" si="24"/>
        <v>2185140</v>
      </c>
      <c r="R185">
        <f t="shared" si="25"/>
        <v>63469</v>
      </c>
      <c r="U185" s="3">
        <f t="shared" si="26"/>
        <v>641.82000000000005</v>
      </c>
      <c r="V185">
        <f t="shared" si="27"/>
        <v>2158954</v>
      </c>
      <c r="W185">
        <f t="shared" si="28"/>
        <v>26186</v>
      </c>
      <c r="X185">
        <f t="shared" si="29"/>
        <v>2185140</v>
      </c>
      <c r="Y185">
        <f t="shared" si="30"/>
        <v>0</v>
      </c>
    </row>
    <row r="186" spans="1:25" x14ac:dyDescent="0.25">
      <c r="A186" s="55">
        <v>179</v>
      </c>
      <c r="B186" s="56">
        <v>4203</v>
      </c>
      <c r="C186" s="56" t="s">
        <v>160</v>
      </c>
      <c r="D186" s="56">
        <v>4203</v>
      </c>
      <c r="E186" s="56">
        <v>856.6</v>
      </c>
      <c r="F186" s="56">
        <v>643.66</v>
      </c>
      <c r="G186" s="56">
        <v>551359</v>
      </c>
      <c r="H186" s="56">
        <v>551359</v>
      </c>
      <c r="I186" s="56">
        <v>875.3</v>
      </c>
      <c r="J186" s="56">
        <v>898.2</v>
      </c>
      <c r="K186" s="56">
        <v>635.61</v>
      </c>
      <c r="L186" s="2"/>
      <c r="N186" s="3">
        <f t="shared" si="21"/>
        <v>662.73</v>
      </c>
      <c r="O186">
        <f t="shared" si="22"/>
        <v>580088</v>
      </c>
      <c r="P186">
        <f t="shared" si="23"/>
        <v>0</v>
      </c>
      <c r="Q186">
        <f t="shared" si="24"/>
        <v>580088</v>
      </c>
      <c r="R186">
        <f t="shared" si="25"/>
        <v>28729</v>
      </c>
      <c r="U186" s="3">
        <f t="shared" si="26"/>
        <v>662.73</v>
      </c>
      <c r="V186">
        <f t="shared" si="27"/>
        <v>595264</v>
      </c>
      <c r="W186">
        <f t="shared" si="28"/>
        <v>0</v>
      </c>
      <c r="X186">
        <f t="shared" si="29"/>
        <v>595264</v>
      </c>
      <c r="Y186">
        <f t="shared" si="30"/>
        <v>15176</v>
      </c>
    </row>
    <row r="187" spans="1:25" x14ac:dyDescent="0.25">
      <c r="A187" s="55">
        <v>180</v>
      </c>
      <c r="B187" s="56">
        <v>4212</v>
      </c>
      <c r="C187" s="56" t="s">
        <v>161</v>
      </c>
      <c r="D187" s="56">
        <v>4212</v>
      </c>
      <c r="E187" s="56">
        <v>320</v>
      </c>
      <c r="F187" s="56">
        <v>725.73</v>
      </c>
      <c r="G187" s="56">
        <v>232234</v>
      </c>
      <c r="H187" s="56">
        <v>232955</v>
      </c>
      <c r="I187" s="56">
        <v>307.7</v>
      </c>
      <c r="J187" s="56">
        <v>307.3</v>
      </c>
      <c r="K187" s="56">
        <v>635.61</v>
      </c>
      <c r="L187" s="2"/>
      <c r="N187" s="3">
        <f t="shared" si="21"/>
        <v>744.80000000000007</v>
      </c>
      <c r="O187">
        <f t="shared" si="22"/>
        <v>229175</v>
      </c>
      <c r="P187">
        <f t="shared" si="23"/>
        <v>3059</v>
      </c>
      <c r="Q187">
        <f t="shared" si="24"/>
        <v>232234</v>
      </c>
      <c r="R187">
        <f t="shared" si="25"/>
        <v>-721</v>
      </c>
      <c r="U187" s="3">
        <f t="shared" si="26"/>
        <v>744.80000000000007</v>
      </c>
      <c r="V187">
        <f t="shared" si="27"/>
        <v>228877</v>
      </c>
      <c r="W187">
        <f t="shared" si="28"/>
        <v>298</v>
      </c>
      <c r="X187">
        <f t="shared" si="29"/>
        <v>229175</v>
      </c>
      <c r="Y187">
        <f t="shared" si="30"/>
        <v>-3059</v>
      </c>
    </row>
    <row r="188" spans="1:25" x14ac:dyDescent="0.25">
      <c r="A188" s="55">
        <v>181</v>
      </c>
      <c r="B188" s="56">
        <v>4271</v>
      </c>
      <c r="C188" s="56" t="s">
        <v>162</v>
      </c>
      <c r="D188" s="56">
        <v>4271</v>
      </c>
      <c r="E188" s="56">
        <v>1258.5</v>
      </c>
      <c r="F188" s="56">
        <v>652.61</v>
      </c>
      <c r="G188" s="56">
        <v>821310</v>
      </c>
      <c r="H188" s="56">
        <v>821310</v>
      </c>
      <c r="I188" s="56">
        <v>1227.9000000000001</v>
      </c>
      <c r="J188" s="56">
        <v>1202</v>
      </c>
      <c r="K188" s="56">
        <v>635.61</v>
      </c>
      <c r="L188" s="2"/>
      <c r="N188" s="3">
        <f t="shared" si="21"/>
        <v>671.68000000000006</v>
      </c>
      <c r="O188">
        <f t="shared" si="22"/>
        <v>824756</v>
      </c>
      <c r="P188">
        <f t="shared" si="23"/>
        <v>0</v>
      </c>
      <c r="Q188">
        <f t="shared" si="24"/>
        <v>824756</v>
      </c>
      <c r="R188">
        <f t="shared" si="25"/>
        <v>3446</v>
      </c>
      <c r="U188" s="3">
        <f t="shared" si="26"/>
        <v>671.68000000000006</v>
      </c>
      <c r="V188">
        <f t="shared" si="27"/>
        <v>807359</v>
      </c>
      <c r="W188">
        <f t="shared" si="28"/>
        <v>17397</v>
      </c>
      <c r="X188">
        <f t="shared" si="29"/>
        <v>824756</v>
      </c>
      <c r="Y188">
        <f t="shared" si="30"/>
        <v>0</v>
      </c>
    </row>
    <row r="189" spans="1:25" x14ac:dyDescent="0.25">
      <c r="A189" s="55">
        <v>182</v>
      </c>
      <c r="B189" s="56">
        <v>4269</v>
      </c>
      <c r="C189" s="56" t="s">
        <v>163</v>
      </c>
      <c r="D189" s="56">
        <v>4269</v>
      </c>
      <c r="E189" s="56">
        <v>514.5</v>
      </c>
      <c r="F189" s="56">
        <v>681.92</v>
      </c>
      <c r="G189" s="56">
        <v>350848</v>
      </c>
      <c r="H189" s="56">
        <v>350848</v>
      </c>
      <c r="I189" s="56">
        <v>501.8</v>
      </c>
      <c r="J189" s="56">
        <v>513.1</v>
      </c>
      <c r="K189" s="56">
        <v>635.61</v>
      </c>
      <c r="L189" s="2"/>
      <c r="N189" s="3">
        <f t="shared" si="21"/>
        <v>700.99</v>
      </c>
      <c r="O189">
        <f t="shared" si="22"/>
        <v>351757</v>
      </c>
      <c r="P189">
        <f t="shared" si="23"/>
        <v>0</v>
      </c>
      <c r="Q189">
        <f t="shared" si="24"/>
        <v>351757</v>
      </c>
      <c r="R189">
        <f t="shared" si="25"/>
        <v>909</v>
      </c>
      <c r="U189" s="3">
        <f t="shared" si="26"/>
        <v>700.99</v>
      </c>
      <c r="V189">
        <f t="shared" si="27"/>
        <v>359678</v>
      </c>
      <c r="W189">
        <f t="shared" si="28"/>
        <v>0</v>
      </c>
      <c r="X189">
        <f t="shared" si="29"/>
        <v>359678</v>
      </c>
      <c r="Y189">
        <f t="shared" si="30"/>
        <v>7921</v>
      </c>
    </row>
    <row r="190" spans="1:25" x14ac:dyDescent="0.25">
      <c r="A190" s="55">
        <v>183</v>
      </c>
      <c r="B190" s="56">
        <v>4356</v>
      </c>
      <c r="C190" s="56" t="s">
        <v>164</v>
      </c>
      <c r="D190" s="56">
        <v>4356</v>
      </c>
      <c r="E190" s="56">
        <v>772.3</v>
      </c>
      <c r="F190" s="56">
        <v>611.73</v>
      </c>
      <c r="G190" s="56">
        <v>472439</v>
      </c>
      <c r="H190" s="56">
        <v>472439</v>
      </c>
      <c r="I190" s="56">
        <v>762.6</v>
      </c>
      <c r="J190" s="56">
        <v>773.6</v>
      </c>
      <c r="K190" s="56">
        <v>635.61</v>
      </c>
      <c r="L190" s="2"/>
      <c r="N190" s="3">
        <f t="shared" si="21"/>
        <v>630.80000000000007</v>
      </c>
      <c r="O190">
        <f t="shared" si="22"/>
        <v>481048</v>
      </c>
      <c r="P190">
        <f t="shared" si="23"/>
        <v>0</v>
      </c>
      <c r="Q190">
        <f t="shared" si="24"/>
        <v>481048</v>
      </c>
      <c r="R190">
        <f t="shared" si="25"/>
        <v>8609</v>
      </c>
      <c r="U190" s="3">
        <f t="shared" si="26"/>
        <v>630.80000000000007</v>
      </c>
      <c r="V190">
        <f t="shared" si="27"/>
        <v>487987</v>
      </c>
      <c r="W190">
        <f t="shared" si="28"/>
        <v>0</v>
      </c>
      <c r="X190">
        <f t="shared" si="29"/>
        <v>487987</v>
      </c>
      <c r="Y190">
        <f t="shared" si="30"/>
        <v>6939</v>
      </c>
    </row>
    <row r="191" spans="1:25" x14ac:dyDescent="0.25">
      <c r="A191" s="55">
        <v>184</v>
      </c>
      <c r="B191" s="56">
        <v>4149</v>
      </c>
      <c r="C191" s="56" t="s">
        <v>353</v>
      </c>
      <c r="D191" s="56">
        <v>4149</v>
      </c>
      <c r="E191" s="56">
        <v>1534.8</v>
      </c>
      <c r="F191" s="56">
        <v>626.51</v>
      </c>
      <c r="G191" s="56">
        <v>961568</v>
      </c>
      <c r="H191" s="56">
        <v>961568</v>
      </c>
      <c r="I191" s="56">
        <v>1516.1</v>
      </c>
      <c r="J191" s="56">
        <v>1514</v>
      </c>
      <c r="K191" s="56">
        <v>635.61</v>
      </c>
      <c r="L191" s="2"/>
      <c r="N191" s="3">
        <f t="shared" si="21"/>
        <v>645.58000000000004</v>
      </c>
      <c r="O191">
        <f t="shared" si="22"/>
        <v>978764</v>
      </c>
      <c r="P191">
        <f t="shared" si="23"/>
        <v>0</v>
      </c>
      <c r="Q191">
        <f t="shared" si="24"/>
        <v>978764</v>
      </c>
      <c r="R191">
        <f t="shared" si="25"/>
        <v>17196</v>
      </c>
      <c r="U191" s="3">
        <f t="shared" si="26"/>
        <v>645.58000000000004</v>
      </c>
      <c r="V191">
        <f t="shared" si="27"/>
        <v>977408</v>
      </c>
      <c r="W191">
        <f t="shared" si="28"/>
        <v>1356</v>
      </c>
      <c r="X191">
        <f t="shared" si="29"/>
        <v>978764</v>
      </c>
      <c r="Y191">
        <f t="shared" si="30"/>
        <v>0</v>
      </c>
    </row>
    <row r="192" spans="1:25" x14ac:dyDescent="0.25">
      <c r="A192" s="55">
        <v>185</v>
      </c>
      <c r="B192" s="56">
        <v>4437</v>
      </c>
      <c r="C192" s="56" t="s">
        <v>165</v>
      </c>
      <c r="D192" s="56">
        <v>4437</v>
      </c>
      <c r="E192" s="56">
        <v>493.5</v>
      </c>
      <c r="F192" s="56">
        <v>605.09</v>
      </c>
      <c r="G192" s="56">
        <v>298612</v>
      </c>
      <c r="H192" s="56">
        <v>298612</v>
      </c>
      <c r="I192" s="56">
        <v>469.1</v>
      </c>
      <c r="J192" s="56">
        <v>480.5</v>
      </c>
      <c r="K192" s="56">
        <v>635.61</v>
      </c>
      <c r="L192" s="2"/>
      <c r="N192" s="3">
        <f t="shared" si="21"/>
        <v>624.16000000000008</v>
      </c>
      <c r="O192">
        <f t="shared" si="22"/>
        <v>292793</v>
      </c>
      <c r="P192">
        <f t="shared" si="23"/>
        <v>5819</v>
      </c>
      <c r="Q192">
        <f t="shared" si="24"/>
        <v>298612</v>
      </c>
      <c r="R192">
        <f t="shared" si="25"/>
        <v>0</v>
      </c>
      <c r="U192" s="3">
        <f t="shared" si="26"/>
        <v>624.16000000000008</v>
      </c>
      <c r="V192">
        <f t="shared" si="27"/>
        <v>299909</v>
      </c>
      <c r="W192">
        <f t="shared" si="28"/>
        <v>0</v>
      </c>
      <c r="X192">
        <f t="shared" si="29"/>
        <v>299909</v>
      </c>
      <c r="Y192">
        <f t="shared" si="30"/>
        <v>1297</v>
      </c>
    </row>
    <row r="193" spans="1:25" x14ac:dyDescent="0.25">
      <c r="A193" s="55">
        <v>186</v>
      </c>
      <c r="B193" s="56">
        <v>4446</v>
      </c>
      <c r="C193" s="56" t="s">
        <v>166</v>
      </c>
      <c r="D193" s="56">
        <v>4446</v>
      </c>
      <c r="E193" s="56">
        <v>957.6</v>
      </c>
      <c r="F193" s="56">
        <v>641.76</v>
      </c>
      <c r="G193" s="56">
        <v>614549</v>
      </c>
      <c r="H193" s="56">
        <v>614549</v>
      </c>
      <c r="I193" s="56">
        <v>969.2</v>
      </c>
      <c r="J193" s="56">
        <v>955.9</v>
      </c>
      <c r="K193" s="56">
        <v>635.61</v>
      </c>
      <c r="L193" s="2"/>
      <c r="N193" s="3">
        <f t="shared" si="21"/>
        <v>660.83</v>
      </c>
      <c r="O193">
        <f t="shared" si="22"/>
        <v>640476</v>
      </c>
      <c r="P193">
        <f t="shared" si="23"/>
        <v>0</v>
      </c>
      <c r="Q193">
        <f t="shared" si="24"/>
        <v>640476</v>
      </c>
      <c r="R193">
        <f t="shared" si="25"/>
        <v>25927</v>
      </c>
      <c r="U193" s="3">
        <f t="shared" si="26"/>
        <v>660.83</v>
      </c>
      <c r="V193">
        <f t="shared" si="27"/>
        <v>631687</v>
      </c>
      <c r="W193">
        <f t="shared" si="28"/>
        <v>8789</v>
      </c>
      <c r="X193">
        <f t="shared" si="29"/>
        <v>640476</v>
      </c>
      <c r="Y193">
        <f t="shared" si="30"/>
        <v>0</v>
      </c>
    </row>
    <row r="194" spans="1:25" x14ac:dyDescent="0.25">
      <c r="A194" s="55">
        <v>187</v>
      </c>
      <c r="B194" s="56">
        <v>4491</v>
      </c>
      <c r="C194" s="56" t="s">
        <v>167</v>
      </c>
      <c r="D194" s="56">
        <v>4491</v>
      </c>
      <c r="E194" s="56">
        <v>338.4</v>
      </c>
      <c r="F194" s="56">
        <v>725.55</v>
      </c>
      <c r="G194" s="56">
        <v>245526</v>
      </c>
      <c r="H194" s="56">
        <v>247665</v>
      </c>
      <c r="I194" s="56">
        <v>345.5</v>
      </c>
      <c r="J194" s="56">
        <v>333</v>
      </c>
      <c r="K194" s="56">
        <v>635.61</v>
      </c>
      <c r="L194" s="2"/>
      <c r="N194" s="3">
        <f t="shared" si="21"/>
        <v>744.62</v>
      </c>
      <c r="O194">
        <f t="shared" si="22"/>
        <v>257266</v>
      </c>
      <c r="P194">
        <f t="shared" si="23"/>
        <v>0</v>
      </c>
      <c r="Q194">
        <f t="shared" si="24"/>
        <v>257266</v>
      </c>
      <c r="R194">
        <f t="shared" si="25"/>
        <v>9601</v>
      </c>
      <c r="U194" s="3">
        <f t="shared" si="26"/>
        <v>744.62</v>
      </c>
      <c r="V194">
        <f t="shared" si="27"/>
        <v>247958</v>
      </c>
      <c r="W194">
        <f t="shared" si="28"/>
        <v>9308</v>
      </c>
      <c r="X194">
        <f t="shared" si="29"/>
        <v>257266</v>
      </c>
      <c r="Y194">
        <f t="shared" si="30"/>
        <v>0</v>
      </c>
    </row>
    <row r="195" spans="1:25" x14ac:dyDescent="0.25">
      <c r="A195" s="55">
        <v>188</v>
      </c>
      <c r="B195" s="56">
        <v>4505</v>
      </c>
      <c r="C195" s="56" t="s">
        <v>168</v>
      </c>
      <c r="D195" s="56">
        <v>4505</v>
      </c>
      <c r="E195" s="56">
        <v>219.3</v>
      </c>
      <c r="F195" s="56">
        <v>651.94000000000005</v>
      </c>
      <c r="G195" s="56">
        <v>142970</v>
      </c>
      <c r="H195" s="56">
        <v>142970</v>
      </c>
      <c r="I195" s="56">
        <v>211.6</v>
      </c>
      <c r="J195" s="56">
        <v>206.3</v>
      </c>
      <c r="K195" s="56">
        <v>635.61</v>
      </c>
      <c r="L195" s="2"/>
      <c r="N195" s="3">
        <f t="shared" si="21"/>
        <v>671.0100000000001</v>
      </c>
      <c r="O195">
        <f t="shared" si="22"/>
        <v>141986</v>
      </c>
      <c r="P195">
        <f t="shared" si="23"/>
        <v>984</v>
      </c>
      <c r="Q195">
        <f t="shared" si="24"/>
        <v>142970</v>
      </c>
      <c r="R195">
        <f t="shared" si="25"/>
        <v>0</v>
      </c>
      <c r="U195" s="3">
        <f t="shared" si="26"/>
        <v>671.0100000000001</v>
      </c>
      <c r="V195">
        <f t="shared" si="27"/>
        <v>138429</v>
      </c>
      <c r="W195">
        <f t="shared" si="28"/>
        <v>3557</v>
      </c>
      <c r="X195">
        <f t="shared" si="29"/>
        <v>141986</v>
      </c>
      <c r="Y195">
        <f t="shared" si="30"/>
        <v>-984</v>
      </c>
    </row>
    <row r="196" spans="1:25" x14ac:dyDescent="0.25">
      <c r="A196" s="55">
        <v>189</v>
      </c>
      <c r="B196" s="56">
        <v>4509</v>
      </c>
      <c r="C196" s="56" t="s">
        <v>169</v>
      </c>
      <c r="D196" s="56">
        <v>4509</v>
      </c>
      <c r="E196" s="56">
        <v>179.2</v>
      </c>
      <c r="F196" s="56">
        <v>652.92999999999995</v>
      </c>
      <c r="G196" s="56">
        <v>117005</v>
      </c>
      <c r="H196" s="56">
        <v>121112</v>
      </c>
      <c r="I196" s="56">
        <v>194</v>
      </c>
      <c r="J196" s="56">
        <v>189.7</v>
      </c>
      <c r="K196" s="56">
        <v>635.61</v>
      </c>
      <c r="L196" s="2"/>
      <c r="N196" s="3">
        <f t="shared" si="21"/>
        <v>672</v>
      </c>
      <c r="O196">
        <f t="shared" si="22"/>
        <v>130368</v>
      </c>
      <c r="P196">
        <f t="shared" si="23"/>
        <v>0</v>
      </c>
      <c r="Q196">
        <f t="shared" si="24"/>
        <v>130368</v>
      </c>
      <c r="R196">
        <f t="shared" si="25"/>
        <v>9256</v>
      </c>
      <c r="U196" s="3">
        <f t="shared" si="26"/>
        <v>672</v>
      </c>
      <c r="V196">
        <f t="shared" si="27"/>
        <v>127478</v>
      </c>
      <c r="W196">
        <f t="shared" si="28"/>
        <v>2890</v>
      </c>
      <c r="X196">
        <f t="shared" si="29"/>
        <v>130368</v>
      </c>
      <c r="Y196">
        <f t="shared" si="30"/>
        <v>0</v>
      </c>
    </row>
    <row r="197" spans="1:25" x14ac:dyDescent="0.25">
      <c r="A197" s="55">
        <v>190</v>
      </c>
      <c r="B197" s="56">
        <v>4518</v>
      </c>
      <c r="C197" s="56" t="s">
        <v>170</v>
      </c>
      <c r="D197" s="56">
        <v>4518</v>
      </c>
      <c r="E197" s="56">
        <v>185.3</v>
      </c>
      <c r="F197" s="56">
        <v>703.71</v>
      </c>
      <c r="G197" s="56">
        <v>130397</v>
      </c>
      <c r="H197" s="56">
        <v>141978</v>
      </c>
      <c r="I197" s="56">
        <v>184.9</v>
      </c>
      <c r="J197" s="56">
        <v>180.4</v>
      </c>
      <c r="K197" s="56">
        <v>635.61</v>
      </c>
      <c r="L197" s="2"/>
      <c r="N197" s="3">
        <f t="shared" si="21"/>
        <v>722.78000000000009</v>
      </c>
      <c r="O197">
        <f t="shared" si="22"/>
        <v>133642</v>
      </c>
      <c r="P197">
        <f t="shared" si="23"/>
        <v>0</v>
      </c>
      <c r="Q197">
        <f t="shared" si="24"/>
        <v>133642</v>
      </c>
      <c r="R197">
        <f t="shared" si="25"/>
        <v>-8336</v>
      </c>
      <c r="U197" s="3">
        <f t="shared" si="26"/>
        <v>722.78000000000009</v>
      </c>
      <c r="V197">
        <f t="shared" si="27"/>
        <v>130390</v>
      </c>
      <c r="W197">
        <f t="shared" si="28"/>
        <v>3252</v>
      </c>
      <c r="X197">
        <f t="shared" si="29"/>
        <v>133642</v>
      </c>
      <c r="Y197">
        <f t="shared" si="30"/>
        <v>0</v>
      </c>
    </row>
    <row r="198" spans="1:25" x14ac:dyDescent="0.25">
      <c r="A198" s="55">
        <v>191</v>
      </c>
      <c r="B198" s="56">
        <v>4527</v>
      </c>
      <c r="C198" s="56" t="s">
        <v>171</v>
      </c>
      <c r="D198" s="56">
        <v>4527</v>
      </c>
      <c r="E198" s="56">
        <v>595.79999999999995</v>
      </c>
      <c r="F198" s="56">
        <v>714.84</v>
      </c>
      <c r="G198" s="56">
        <v>425902</v>
      </c>
      <c r="H198" s="56">
        <v>425902</v>
      </c>
      <c r="I198" s="56">
        <v>598.29999999999995</v>
      </c>
      <c r="J198" s="56">
        <v>621.6</v>
      </c>
      <c r="K198" s="56">
        <v>635.61</v>
      </c>
      <c r="L198" s="2"/>
      <c r="N198" s="3">
        <f t="shared" si="21"/>
        <v>733.91000000000008</v>
      </c>
      <c r="O198">
        <f t="shared" si="22"/>
        <v>439098</v>
      </c>
      <c r="P198">
        <f t="shared" si="23"/>
        <v>0</v>
      </c>
      <c r="Q198">
        <f t="shared" si="24"/>
        <v>439098</v>
      </c>
      <c r="R198">
        <f t="shared" si="25"/>
        <v>13196</v>
      </c>
      <c r="U198" s="3">
        <f t="shared" si="26"/>
        <v>733.91000000000008</v>
      </c>
      <c r="V198">
        <f t="shared" si="27"/>
        <v>456198</v>
      </c>
      <c r="W198">
        <f t="shared" si="28"/>
        <v>0</v>
      </c>
      <c r="X198">
        <f t="shared" si="29"/>
        <v>456198</v>
      </c>
      <c r="Y198">
        <f t="shared" si="30"/>
        <v>17100</v>
      </c>
    </row>
    <row r="199" spans="1:25" x14ac:dyDescent="0.25">
      <c r="A199" s="55">
        <v>192</v>
      </c>
      <c r="B199" s="56">
        <v>4536</v>
      </c>
      <c r="C199" s="56" t="s">
        <v>172</v>
      </c>
      <c r="D199" s="56">
        <v>4536</v>
      </c>
      <c r="E199" s="56">
        <v>1830</v>
      </c>
      <c r="F199" s="56">
        <v>626.04</v>
      </c>
      <c r="G199" s="56">
        <v>1145653</v>
      </c>
      <c r="H199" s="56">
        <v>1145653</v>
      </c>
      <c r="I199" s="56">
        <v>1791.9</v>
      </c>
      <c r="J199" s="56">
        <v>1765.3</v>
      </c>
      <c r="K199" s="56">
        <v>635.61</v>
      </c>
      <c r="L199" s="2"/>
      <c r="N199" s="3">
        <f t="shared" si="21"/>
        <v>645.11</v>
      </c>
      <c r="O199">
        <f t="shared" si="22"/>
        <v>1155973</v>
      </c>
      <c r="P199">
        <f t="shared" si="23"/>
        <v>0</v>
      </c>
      <c r="Q199">
        <f t="shared" si="24"/>
        <v>1155973</v>
      </c>
      <c r="R199">
        <f t="shared" si="25"/>
        <v>10320</v>
      </c>
      <c r="U199" s="3">
        <f t="shared" si="26"/>
        <v>645.11</v>
      </c>
      <c r="V199">
        <f t="shared" si="27"/>
        <v>1138813</v>
      </c>
      <c r="W199">
        <f t="shared" si="28"/>
        <v>17160</v>
      </c>
      <c r="X199">
        <f t="shared" si="29"/>
        <v>1155973</v>
      </c>
      <c r="Y199">
        <f t="shared" si="30"/>
        <v>0</v>
      </c>
    </row>
    <row r="200" spans="1:25" x14ac:dyDescent="0.25">
      <c r="A200" s="55">
        <v>193</v>
      </c>
      <c r="B200" s="56">
        <v>4554</v>
      </c>
      <c r="C200" s="56" t="s">
        <v>173</v>
      </c>
      <c r="D200" s="56">
        <v>4554</v>
      </c>
      <c r="E200" s="56">
        <v>1119.5</v>
      </c>
      <c r="F200" s="56">
        <v>641.48</v>
      </c>
      <c r="G200" s="56">
        <v>718137</v>
      </c>
      <c r="H200" s="56">
        <v>718137</v>
      </c>
      <c r="I200" s="56">
        <v>1111.2</v>
      </c>
      <c r="J200" s="56">
        <v>1097.7</v>
      </c>
      <c r="K200" s="56">
        <v>635.61</v>
      </c>
      <c r="L200" s="2"/>
      <c r="N200" s="3">
        <f t="shared" si="21"/>
        <v>660.55000000000007</v>
      </c>
      <c r="O200">
        <f t="shared" si="22"/>
        <v>734003</v>
      </c>
      <c r="P200">
        <f t="shared" si="23"/>
        <v>0</v>
      </c>
      <c r="Q200">
        <f t="shared" si="24"/>
        <v>734003</v>
      </c>
      <c r="R200">
        <f t="shared" si="25"/>
        <v>15866</v>
      </c>
      <c r="U200" s="3">
        <f t="shared" si="26"/>
        <v>660.55000000000007</v>
      </c>
      <c r="V200">
        <f t="shared" si="27"/>
        <v>725086</v>
      </c>
      <c r="W200">
        <f t="shared" si="28"/>
        <v>8917</v>
      </c>
      <c r="X200">
        <f t="shared" si="29"/>
        <v>734003</v>
      </c>
      <c r="Y200">
        <f t="shared" si="30"/>
        <v>0</v>
      </c>
    </row>
    <row r="201" spans="1:25" x14ac:dyDescent="0.25">
      <c r="A201" s="55">
        <v>194</v>
      </c>
      <c r="B201" s="56">
        <v>4572</v>
      </c>
      <c r="C201" s="56" t="s">
        <v>174</v>
      </c>
      <c r="D201" s="56">
        <v>4572</v>
      </c>
      <c r="E201" s="56">
        <v>224.9</v>
      </c>
      <c r="F201" s="56">
        <v>740.93</v>
      </c>
      <c r="G201" s="56">
        <v>166635</v>
      </c>
      <c r="H201" s="56">
        <v>166635</v>
      </c>
      <c r="I201" s="56">
        <v>221.8</v>
      </c>
      <c r="J201" s="56">
        <v>216.4</v>
      </c>
      <c r="K201" s="56">
        <v>635.61</v>
      </c>
      <c r="L201" s="2"/>
      <c r="N201" s="3">
        <f t="shared" ref="N201:N264" si="31">F201+$N$5</f>
        <v>760</v>
      </c>
      <c r="O201">
        <f t="shared" ref="O201:O264" si="32">ROUND(N201*I201,0)</f>
        <v>168568</v>
      </c>
      <c r="P201">
        <f t="shared" ref="P201:P264" si="33">IF(O201&lt;G201,G201-O201,0)</f>
        <v>0</v>
      </c>
      <c r="Q201">
        <f t="shared" ref="Q201:Q264" si="34">P201+O201</f>
        <v>168568</v>
      </c>
      <c r="R201">
        <f t="shared" ref="R201:R264" si="35">Q201-(H201)</f>
        <v>1933</v>
      </c>
      <c r="U201" s="3">
        <f t="shared" ref="U201:U264" si="36">N201+$U$5</f>
        <v>760</v>
      </c>
      <c r="V201">
        <f t="shared" ref="V201:V264" si="37">ROUND(U201*J201,0)</f>
        <v>164464</v>
      </c>
      <c r="W201">
        <f t="shared" ref="W201:W264" si="38">IF(V201&lt;O201,O201-V201,0)</f>
        <v>4104</v>
      </c>
      <c r="X201">
        <f t="shared" ref="X201:X264" si="39">W201+V201</f>
        <v>168568</v>
      </c>
      <c r="Y201">
        <f t="shared" ref="Y201:Y264" si="40">X201-(Q201)</f>
        <v>0</v>
      </c>
    </row>
    <row r="202" spans="1:25" x14ac:dyDescent="0.25">
      <c r="A202" s="55">
        <v>195</v>
      </c>
      <c r="B202" s="56">
        <v>4581</v>
      </c>
      <c r="C202" s="56" t="s">
        <v>175</v>
      </c>
      <c r="D202" s="56">
        <v>4581</v>
      </c>
      <c r="E202" s="56">
        <v>4604.5</v>
      </c>
      <c r="F202" s="56">
        <v>623.21</v>
      </c>
      <c r="G202" s="56">
        <v>2869570</v>
      </c>
      <c r="H202" s="56">
        <v>2869570</v>
      </c>
      <c r="I202" s="56">
        <v>4574.8</v>
      </c>
      <c r="J202" s="56">
        <v>4508.3999999999996</v>
      </c>
      <c r="K202" s="56">
        <v>635.61</v>
      </c>
      <c r="L202" s="2"/>
      <c r="N202" s="3">
        <f t="shared" si="31"/>
        <v>642.28000000000009</v>
      </c>
      <c r="O202">
        <f t="shared" si="32"/>
        <v>2938303</v>
      </c>
      <c r="P202">
        <f t="shared" si="33"/>
        <v>0</v>
      </c>
      <c r="Q202">
        <f t="shared" si="34"/>
        <v>2938303</v>
      </c>
      <c r="R202">
        <f t="shared" si="35"/>
        <v>68733</v>
      </c>
      <c r="U202" s="3">
        <f t="shared" si="36"/>
        <v>642.28000000000009</v>
      </c>
      <c r="V202">
        <f t="shared" si="37"/>
        <v>2895655</v>
      </c>
      <c r="W202">
        <f t="shared" si="38"/>
        <v>42648</v>
      </c>
      <c r="X202">
        <f t="shared" si="39"/>
        <v>2938303</v>
      </c>
      <c r="Y202">
        <f t="shared" si="40"/>
        <v>0</v>
      </c>
    </row>
    <row r="203" spans="1:25" x14ac:dyDescent="0.25">
      <c r="A203" s="55">
        <v>196</v>
      </c>
      <c r="B203" s="56">
        <v>4599</v>
      </c>
      <c r="C203" s="56" t="s">
        <v>176</v>
      </c>
      <c r="D203" s="56">
        <v>4599</v>
      </c>
      <c r="E203" s="56">
        <v>595.70000000000005</v>
      </c>
      <c r="F203" s="56">
        <v>622.75</v>
      </c>
      <c r="G203" s="56">
        <v>370972</v>
      </c>
      <c r="H203" s="56">
        <v>370972</v>
      </c>
      <c r="I203" s="56">
        <v>592.6</v>
      </c>
      <c r="J203" s="56">
        <v>603.79999999999995</v>
      </c>
      <c r="K203" s="56">
        <v>635.61</v>
      </c>
      <c r="L203" s="2"/>
      <c r="N203" s="3">
        <f t="shared" si="31"/>
        <v>641.82000000000005</v>
      </c>
      <c r="O203">
        <f t="shared" si="32"/>
        <v>380343</v>
      </c>
      <c r="P203">
        <f t="shared" si="33"/>
        <v>0</v>
      </c>
      <c r="Q203">
        <f t="shared" si="34"/>
        <v>380343</v>
      </c>
      <c r="R203">
        <f t="shared" si="35"/>
        <v>9371</v>
      </c>
      <c r="U203" s="3">
        <f t="shared" si="36"/>
        <v>641.82000000000005</v>
      </c>
      <c r="V203">
        <f t="shared" si="37"/>
        <v>387531</v>
      </c>
      <c r="W203">
        <f t="shared" si="38"/>
        <v>0</v>
      </c>
      <c r="X203">
        <f t="shared" si="39"/>
        <v>387531</v>
      </c>
      <c r="Y203">
        <f t="shared" si="40"/>
        <v>7188</v>
      </c>
    </row>
    <row r="204" spans="1:25" x14ac:dyDescent="0.25">
      <c r="A204" s="55">
        <v>197</v>
      </c>
      <c r="B204" s="56">
        <v>4617</v>
      </c>
      <c r="C204" s="56" t="s">
        <v>177</v>
      </c>
      <c r="D204" s="56">
        <v>4617</v>
      </c>
      <c r="E204" s="56">
        <v>1404.3</v>
      </c>
      <c r="F204" s="56">
        <v>632.46</v>
      </c>
      <c r="G204" s="56">
        <v>888164</v>
      </c>
      <c r="H204" s="56">
        <v>907486</v>
      </c>
      <c r="I204" s="56">
        <v>1399.4</v>
      </c>
      <c r="J204" s="56">
        <v>1385.4</v>
      </c>
      <c r="K204" s="56">
        <v>635.61</v>
      </c>
      <c r="L204" s="2"/>
      <c r="N204" s="3">
        <f t="shared" si="31"/>
        <v>651.53000000000009</v>
      </c>
      <c r="O204">
        <f t="shared" si="32"/>
        <v>911751</v>
      </c>
      <c r="P204">
        <f t="shared" si="33"/>
        <v>0</v>
      </c>
      <c r="Q204">
        <f t="shared" si="34"/>
        <v>911751</v>
      </c>
      <c r="R204">
        <f t="shared" si="35"/>
        <v>4265</v>
      </c>
      <c r="U204" s="3">
        <f t="shared" si="36"/>
        <v>651.53000000000009</v>
      </c>
      <c r="V204">
        <f t="shared" si="37"/>
        <v>902630</v>
      </c>
      <c r="W204">
        <f t="shared" si="38"/>
        <v>9121</v>
      </c>
      <c r="X204">
        <f t="shared" si="39"/>
        <v>911751</v>
      </c>
      <c r="Y204">
        <f t="shared" si="40"/>
        <v>0</v>
      </c>
    </row>
    <row r="205" spans="1:25" x14ac:dyDescent="0.25">
      <c r="A205" s="55">
        <v>198</v>
      </c>
      <c r="B205" s="56">
        <v>4662</v>
      </c>
      <c r="C205" s="56" t="s">
        <v>178</v>
      </c>
      <c r="D205" s="56">
        <v>4662</v>
      </c>
      <c r="E205" s="56">
        <v>922.2</v>
      </c>
      <c r="F205" s="56">
        <v>640.64</v>
      </c>
      <c r="G205" s="56">
        <v>590798</v>
      </c>
      <c r="H205" s="56">
        <v>590798</v>
      </c>
      <c r="I205" s="56">
        <v>930</v>
      </c>
      <c r="J205" s="56">
        <v>916.7</v>
      </c>
      <c r="K205" s="56">
        <v>635.61</v>
      </c>
      <c r="L205" s="2"/>
      <c r="N205" s="3">
        <f t="shared" si="31"/>
        <v>659.71</v>
      </c>
      <c r="O205">
        <f t="shared" si="32"/>
        <v>613530</v>
      </c>
      <c r="P205">
        <f t="shared" si="33"/>
        <v>0</v>
      </c>
      <c r="Q205">
        <f t="shared" si="34"/>
        <v>613530</v>
      </c>
      <c r="R205">
        <f t="shared" si="35"/>
        <v>22732</v>
      </c>
      <c r="U205" s="3">
        <f t="shared" si="36"/>
        <v>659.71</v>
      </c>
      <c r="V205">
        <f t="shared" si="37"/>
        <v>604756</v>
      </c>
      <c r="W205">
        <f t="shared" si="38"/>
        <v>8774</v>
      </c>
      <c r="X205">
        <f t="shared" si="39"/>
        <v>613530</v>
      </c>
      <c r="Y205">
        <f t="shared" si="40"/>
        <v>0</v>
      </c>
    </row>
    <row r="206" spans="1:25" x14ac:dyDescent="0.25">
      <c r="A206" s="55">
        <v>199</v>
      </c>
      <c r="B206" s="56">
        <v>4689</v>
      </c>
      <c r="C206" s="56" t="s">
        <v>179</v>
      </c>
      <c r="D206" s="56">
        <v>4689</v>
      </c>
      <c r="E206" s="56">
        <v>533</v>
      </c>
      <c r="F206" s="56">
        <v>656.71</v>
      </c>
      <c r="G206" s="56">
        <v>350026</v>
      </c>
      <c r="H206" s="56">
        <v>350026</v>
      </c>
      <c r="I206" s="56">
        <v>542</v>
      </c>
      <c r="J206" s="56">
        <v>565.29999999999995</v>
      </c>
      <c r="K206" s="56">
        <v>635.61</v>
      </c>
      <c r="L206" s="2"/>
      <c r="N206" s="3">
        <f t="shared" si="31"/>
        <v>675.78000000000009</v>
      </c>
      <c r="O206">
        <f t="shared" si="32"/>
        <v>366273</v>
      </c>
      <c r="P206">
        <f t="shared" si="33"/>
        <v>0</v>
      </c>
      <c r="Q206">
        <f t="shared" si="34"/>
        <v>366273</v>
      </c>
      <c r="R206">
        <f t="shared" si="35"/>
        <v>16247</v>
      </c>
      <c r="U206" s="3">
        <f t="shared" si="36"/>
        <v>675.78000000000009</v>
      </c>
      <c r="V206">
        <f t="shared" si="37"/>
        <v>382018</v>
      </c>
      <c r="W206">
        <f t="shared" si="38"/>
        <v>0</v>
      </c>
      <c r="X206">
        <f t="shared" si="39"/>
        <v>382018</v>
      </c>
      <c r="Y206">
        <f t="shared" si="40"/>
        <v>15745</v>
      </c>
    </row>
    <row r="207" spans="1:25" x14ac:dyDescent="0.25">
      <c r="A207" s="55">
        <v>200</v>
      </c>
      <c r="B207" s="56">
        <v>4644</v>
      </c>
      <c r="C207" s="56" t="s">
        <v>180</v>
      </c>
      <c r="D207" s="56">
        <v>4644</v>
      </c>
      <c r="E207" s="56">
        <v>476.2</v>
      </c>
      <c r="F207" s="56">
        <v>645.80999999999995</v>
      </c>
      <c r="G207" s="56">
        <v>307535</v>
      </c>
      <c r="H207" s="56">
        <v>307535</v>
      </c>
      <c r="I207" s="56">
        <v>495.9</v>
      </c>
      <c r="J207" s="56">
        <v>507.3</v>
      </c>
      <c r="K207" s="56">
        <v>635.61</v>
      </c>
      <c r="L207" s="2"/>
      <c r="N207" s="3">
        <f t="shared" si="31"/>
        <v>664.88</v>
      </c>
      <c r="O207">
        <f t="shared" si="32"/>
        <v>329714</v>
      </c>
      <c r="P207">
        <f t="shared" si="33"/>
        <v>0</v>
      </c>
      <c r="Q207">
        <f t="shared" si="34"/>
        <v>329714</v>
      </c>
      <c r="R207">
        <f t="shared" si="35"/>
        <v>22179</v>
      </c>
      <c r="U207" s="3">
        <f t="shared" si="36"/>
        <v>664.88</v>
      </c>
      <c r="V207">
        <f t="shared" si="37"/>
        <v>337294</v>
      </c>
      <c r="W207">
        <f t="shared" si="38"/>
        <v>0</v>
      </c>
      <c r="X207">
        <f t="shared" si="39"/>
        <v>337294</v>
      </c>
      <c r="Y207">
        <f t="shared" si="40"/>
        <v>7580</v>
      </c>
    </row>
    <row r="208" spans="1:25" x14ac:dyDescent="0.25">
      <c r="A208" s="55">
        <v>201</v>
      </c>
      <c r="B208" s="56">
        <v>4725</v>
      </c>
      <c r="C208" s="56" t="s">
        <v>181</v>
      </c>
      <c r="D208" s="56">
        <v>4725</v>
      </c>
      <c r="E208" s="56">
        <v>2939.9</v>
      </c>
      <c r="F208" s="56">
        <v>624.80999999999995</v>
      </c>
      <c r="G208" s="56">
        <v>1836879</v>
      </c>
      <c r="H208" s="56">
        <v>1836879</v>
      </c>
      <c r="I208" s="56">
        <v>2957.6</v>
      </c>
      <c r="J208" s="56">
        <v>2893.5</v>
      </c>
      <c r="K208" s="56">
        <v>635.61</v>
      </c>
      <c r="L208" s="2"/>
      <c r="N208" s="3">
        <f t="shared" si="31"/>
        <v>643.88</v>
      </c>
      <c r="O208">
        <f t="shared" si="32"/>
        <v>1904339</v>
      </c>
      <c r="P208">
        <f t="shared" si="33"/>
        <v>0</v>
      </c>
      <c r="Q208">
        <f t="shared" si="34"/>
        <v>1904339</v>
      </c>
      <c r="R208">
        <f t="shared" si="35"/>
        <v>67460</v>
      </c>
      <c r="U208" s="3">
        <f t="shared" si="36"/>
        <v>643.88</v>
      </c>
      <c r="V208">
        <f t="shared" si="37"/>
        <v>1863067</v>
      </c>
      <c r="W208">
        <f t="shared" si="38"/>
        <v>41272</v>
      </c>
      <c r="X208">
        <f t="shared" si="39"/>
        <v>1904339</v>
      </c>
      <c r="Y208">
        <f t="shared" si="40"/>
        <v>0</v>
      </c>
    </row>
    <row r="209" spans="1:25" x14ac:dyDescent="0.25">
      <c r="A209" s="55">
        <v>202</v>
      </c>
      <c r="B209" s="56">
        <v>2673</v>
      </c>
      <c r="C209" s="56" t="s">
        <v>182</v>
      </c>
      <c r="D209" s="56">
        <v>2673</v>
      </c>
      <c r="E209" s="56">
        <v>615.5</v>
      </c>
      <c r="F209" s="56">
        <v>673.98</v>
      </c>
      <c r="G209" s="56">
        <v>414835</v>
      </c>
      <c r="H209" s="56">
        <v>414835</v>
      </c>
      <c r="I209" s="56">
        <v>626.5</v>
      </c>
      <c r="J209" s="56">
        <v>649.70000000000005</v>
      </c>
      <c r="K209" s="56">
        <v>635.61</v>
      </c>
      <c r="L209" s="2"/>
      <c r="N209" s="3">
        <f t="shared" si="31"/>
        <v>693.05000000000007</v>
      </c>
      <c r="O209">
        <f t="shared" si="32"/>
        <v>434196</v>
      </c>
      <c r="P209">
        <f t="shared" si="33"/>
        <v>0</v>
      </c>
      <c r="Q209">
        <f t="shared" si="34"/>
        <v>434196</v>
      </c>
      <c r="R209">
        <f t="shared" si="35"/>
        <v>19361</v>
      </c>
      <c r="U209" s="3">
        <f t="shared" si="36"/>
        <v>693.05000000000007</v>
      </c>
      <c r="V209">
        <f t="shared" si="37"/>
        <v>450275</v>
      </c>
      <c r="W209">
        <f t="shared" si="38"/>
        <v>0</v>
      </c>
      <c r="X209">
        <f t="shared" si="39"/>
        <v>450275</v>
      </c>
      <c r="Y209">
        <f t="shared" si="40"/>
        <v>16079</v>
      </c>
    </row>
    <row r="210" spans="1:25" x14ac:dyDescent="0.25">
      <c r="A210" s="55">
        <v>203</v>
      </c>
      <c r="B210" s="56">
        <v>153</v>
      </c>
      <c r="C210" s="56" t="s">
        <v>183</v>
      </c>
      <c r="D210" s="56">
        <v>153</v>
      </c>
      <c r="E210" s="56">
        <v>568.6</v>
      </c>
      <c r="F210" s="56">
        <v>717.17</v>
      </c>
      <c r="G210" s="56">
        <v>407783</v>
      </c>
      <c r="H210" s="56">
        <v>407783</v>
      </c>
      <c r="I210" s="56">
        <v>536.6</v>
      </c>
      <c r="J210" s="56">
        <v>523.79999999999995</v>
      </c>
      <c r="K210" s="56">
        <v>635.61</v>
      </c>
      <c r="L210" s="2"/>
      <c r="N210" s="3">
        <f t="shared" si="31"/>
        <v>736.24</v>
      </c>
      <c r="O210">
        <f t="shared" si="32"/>
        <v>395066</v>
      </c>
      <c r="P210">
        <f t="shared" si="33"/>
        <v>12717</v>
      </c>
      <c r="Q210">
        <f t="shared" si="34"/>
        <v>407783</v>
      </c>
      <c r="R210">
        <f t="shared" si="35"/>
        <v>0</v>
      </c>
      <c r="U210" s="3">
        <f t="shared" si="36"/>
        <v>736.24</v>
      </c>
      <c r="V210">
        <f t="shared" si="37"/>
        <v>385643</v>
      </c>
      <c r="W210">
        <f t="shared" si="38"/>
        <v>9423</v>
      </c>
      <c r="X210">
        <f t="shared" si="39"/>
        <v>395066</v>
      </c>
      <c r="Y210">
        <f t="shared" si="40"/>
        <v>-12717</v>
      </c>
    </row>
    <row r="211" spans="1:25" x14ac:dyDescent="0.25">
      <c r="A211" s="55">
        <v>204</v>
      </c>
      <c r="B211" s="56">
        <v>3691</v>
      </c>
      <c r="C211" s="56" t="s">
        <v>184</v>
      </c>
      <c r="D211" s="56">
        <v>3691</v>
      </c>
      <c r="E211" s="56">
        <v>718</v>
      </c>
      <c r="F211" s="56">
        <v>633.83000000000004</v>
      </c>
      <c r="G211" s="56">
        <v>455090</v>
      </c>
      <c r="H211" s="56">
        <v>455090</v>
      </c>
      <c r="I211" s="56">
        <v>725.8</v>
      </c>
      <c r="J211" s="56">
        <v>700.8</v>
      </c>
      <c r="K211" s="56">
        <v>635.61</v>
      </c>
      <c r="L211" s="2"/>
      <c r="N211" s="3">
        <f t="shared" si="31"/>
        <v>652.90000000000009</v>
      </c>
      <c r="O211">
        <f t="shared" si="32"/>
        <v>473875</v>
      </c>
      <c r="P211">
        <f t="shared" si="33"/>
        <v>0</v>
      </c>
      <c r="Q211">
        <f t="shared" si="34"/>
        <v>473875</v>
      </c>
      <c r="R211">
        <f t="shared" si="35"/>
        <v>18785</v>
      </c>
      <c r="U211" s="3">
        <f t="shared" si="36"/>
        <v>652.90000000000009</v>
      </c>
      <c r="V211">
        <f t="shared" si="37"/>
        <v>457552</v>
      </c>
      <c r="W211">
        <f t="shared" si="38"/>
        <v>16323</v>
      </c>
      <c r="X211">
        <f t="shared" si="39"/>
        <v>473875</v>
      </c>
      <c r="Y211">
        <f t="shared" si="40"/>
        <v>0</v>
      </c>
    </row>
    <row r="212" spans="1:25" x14ac:dyDescent="0.25">
      <c r="A212" s="55">
        <v>205</v>
      </c>
      <c r="B212" s="56">
        <v>4774</v>
      </c>
      <c r="C212" s="56" t="s">
        <v>354</v>
      </c>
      <c r="D212" s="56">
        <v>4774</v>
      </c>
      <c r="E212" s="56">
        <v>1113.2</v>
      </c>
      <c r="F212" s="56">
        <v>646.12</v>
      </c>
      <c r="G212" s="56">
        <v>719261</v>
      </c>
      <c r="H212" s="56">
        <v>719261</v>
      </c>
      <c r="I212" s="56">
        <v>1138</v>
      </c>
      <c r="J212" s="56">
        <v>1148.5999999999999</v>
      </c>
      <c r="K212" s="56">
        <v>635.61</v>
      </c>
      <c r="L212" s="2"/>
      <c r="N212" s="3">
        <f t="shared" si="31"/>
        <v>665.19</v>
      </c>
      <c r="O212">
        <f t="shared" si="32"/>
        <v>756986</v>
      </c>
      <c r="P212">
        <f t="shared" si="33"/>
        <v>0</v>
      </c>
      <c r="Q212">
        <f t="shared" si="34"/>
        <v>756986</v>
      </c>
      <c r="R212">
        <f t="shared" si="35"/>
        <v>37725</v>
      </c>
      <c r="U212" s="3">
        <f t="shared" si="36"/>
        <v>665.19</v>
      </c>
      <c r="V212">
        <f t="shared" si="37"/>
        <v>764037</v>
      </c>
      <c r="W212">
        <f t="shared" si="38"/>
        <v>0</v>
      </c>
      <c r="X212">
        <f t="shared" si="39"/>
        <v>764037</v>
      </c>
      <c r="Y212">
        <f t="shared" si="40"/>
        <v>7051</v>
      </c>
    </row>
    <row r="213" spans="1:25" x14ac:dyDescent="0.25">
      <c r="A213" s="55">
        <v>206</v>
      </c>
      <c r="B213" s="56">
        <v>873</v>
      </c>
      <c r="C213" s="56" t="s">
        <v>185</v>
      </c>
      <c r="D213" s="56">
        <v>873</v>
      </c>
      <c r="E213" s="56">
        <v>443.8</v>
      </c>
      <c r="F213" s="56">
        <v>673.04</v>
      </c>
      <c r="G213" s="56">
        <v>298695</v>
      </c>
      <c r="H213" s="56">
        <v>298695</v>
      </c>
      <c r="I213" s="56">
        <v>483.5</v>
      </c>
      <c r="J213" s="56">
        <v>494.9</v>
      </c>
      <c r="K213" s="56">
        <v>635.61</v>
      </c>
      <c r="L213" s="2"/>
      <c r="N213" s="3">
        <f t="shared" si="31"/>
        <v>692.11</v>
      </c>
      <c r="O213">
        <f t="shared" si="32"/>
        <v>334635</v>
      </c>
      <c r="P213">
        <f t="shared" si="33"/>
        <v>0</v>
      </c>
      <c r="Q213">
        <f t="shared" si="34"/>
        <v>334635</v>
      </c>
      <c r="R213">
        <f t="shared" si="35"/>
        <v>35940</v>
      </c>
      <c r="U213" s="3">
        <f t="shared" si="36"/>
        <v>692.11</v>
      </c>
      <c r="V213">
        <f t="shared" si="37"/>
        <v>342525</v>
      </c>
      <c r="W213">
        <f t="shared" si="38"/>
        <v>0</v>
      </c>
      <c r="X213">
        <f t="shared" si="39"/>
        <v>342525</v>
      </c>
      <c r="Y213">
        <f t="shared" si="40"/>
        <v>7890</v>
      </c>
    </row>
    <row r="214" spans="1:25" x14ac:dyDescent="0.25">
      <c r="A214" s="55">
        <v>207</v>
      </c>
      <c r="B214" s="56">
        <v>4778</v>
      </c>
      <c r="C214" s="56" t="s">
        <v>186</v>
      </c>
      <c r="D214" s="56">
        <v>4778</v>
      </c>
      <c r="E214" s="56">
        <v>255.8</v>
      </c>
      <c r="F214" s="56">
        <v>653.61</v>
      </c>
      <c r="G214" s="56">
        <v>167193</v>
      </c>
      <c r="H214" s="56">
        <v>169610</v>
      </c>
      <c r="I214" s="56">
        <v>236.4</v>
      </c>
      <c r="J214" s="56">
        <v>230.3</v>
      </c>
      <c r="K214" s="56">
        <v>635.61</v>
      </c>
      <c r="L214" s="2"/>
      <c r="N214" s="3">
        <f t="shared" si="31"/>
        <v>672.68000000000006</v>
      </c>
      <c r="O214">
        <f t="shared" si="32"/>
        <v>159022</v>
      </c>
      <c r="P214">
        <f t="shared" si="33"/>
        <v>8171</v>
      </c>
      <c r="Q214">
        <f t="shared" si="34"/>
        <v>167193</v>
      </c>
      <c r="R214">
        <f t="shared" si="35"/>
        <v>-2417</v>
      </c>
      <c r="U214" s="3">
        <f t="shared" si="36"/>
        <v>672.68000000000006</v>
      </c>
      <c r="V214">
        <f t="shared" si="37"/>
        <v>154918</v>
      </c>
      <c r="W214">
        <f t="shared" si="38"/>
        <v>4104</v>
      </c>
      <c r="X214">
        <f t="shared" si="39"/>
        <v>159022</v>
      </c>
      <c r="Y214">
        <f t="shared" si="40"/>
        <v>-8171</v>
      </c>
    </row>
    <row r="215" spans="1:25" x14ac:dyDescent="0.25">
      <c r="A215" s="55">
        <v>208</v>
      </c>
      <c r="B215" s="56">
        <v>4777</v>
      </c>
      <c r="C215" s="56" t="s">
        <v>187</v>
      </c>
      <c r="D215" s="56">
        <v>4777</v>
      </c>
      <c r="E215" s="56">
        <v>548.6</v>
      </c>
      <c r="F215" s="56">
        <v>626.57000000000005</v>
      </c>
      <c r="G215" s="56">
        <v>343736</v>
      </c>
      <c r="H215" s="56">
        <v>357659</v>
      </c>
      <c r="I215" s="56">
        <v>556.9</v>
      </c>
      <c r="J215" s="56">
        <v>556.20000000000005</v>
      </c>
      <c r="K215" s="56">
        <v>635.61</v>
      </c>
      <c r="L215" s="2"/>
      <c r="N215" s="3">
        <f t="shared" si="31"/>
        <v>645.6400000000001</v>
      </c>
      <c r="O215">
        <f t="shared" si="32"/>
        <v>359557</v>
      </c>
      <c r="P215">
        <f t="shared" si="33"/>
        <v>0</v>
      </c>
      <c r="Q215">
        <f t="shared" si="34"/>
        <v>359557</v>
      </c>
      <c r="R215">
        <f t="shared" si="35"/>
        <v>1898</v>
      </c>
      <c r="U215" s="3">
        <f t="shared" si="36"/>
        <v>645.6400000000001</v>
      </c>
      <c r="V215">
        <f t="shared" si="37"/>
        <v>359105</v>
      </c>
      <c r="W215">
        <f t="shared" si="38"/>
        <v>452</v>
      </c>
      <c r="X215">
        <f t="shared" si="39"/>
        <v>359557</v>
      </c>
      <c r="Y215">
        <f t="shared" si="40"/>
        <v>0</v>
      </c>
    </row>
    <row r="216" spans="1:25" x14ac:dyDescent="0.25">
      <c r="A216" s="55">
        <v>209</v>
      </c>
      <c r="B216" s="56">
        <v>4776</v>
      </c>
      <c r="C216" s="56" t="s">
        <v>188</v>
      </c>
      <c r="D216" s="56">
        <v>4776</v>
      </c>
      <c r="E216" s="56">
        <v>498.2</v>
      </c>
      <c r="F216" s="56">
        <v>665.02</v>
      </c>
      <c r="G216" s="56">
        <v>331313</v>
      </c>
      <c r="H216" s="56">
        <v>331313</v>
      </c>
      <c r="I216" s="56">
        <v>488.5</v>
      </c>
      <c r="J216" s="56">
        <v>475.7</v>
      </c>
      <c r="K216" s="56">
        <v>635.61</v>
      </c>
      <c r="L216" s="2"/>
      <c r="N216" s="3">
        <f t="shared" si="31"/>
        <v>684.09</v>
      </c>
      <c r="O216">
        <f t="shared" si="32"/>
        <v>334178</v>
      </c>
      <c r="P216">
        <f t="shared" si="33"/>
        <v>0</v>
      </c>
      <c r="Q216">
        <f t="shared" si="34"/>
        <v>334178</v>
      </c>
      <c r="R216">
        <f t="shared" si="35"/>
        <v>2865</v>
      </c>
      <c r="U216" s="3">
        <f t="shared" si="36"/>
        <v>684.09</v>
      </c>
      <c r="V216">
        <f t="shared" si="37"/>
        <v>325422</v>
      </c>
      <c r="W216">
        <f t="shared" si="38"/>
        <v>8756</v>
      </c>
      <c r="X216">
        <f t="shared" si="39"/>
        <v>334178</v>
      </c>
      <c r="Y216">
        <f t="shared" si="40"/>
        <v>0</v>
      </c>
    </row>
    <row r="217" spans="1:25" x14ac:dyDescent="0.25">
      <c r="A217" s="55">
        <v>210</v>
      </c>
      <c r="B217" s="56">
        <v>4779</v>
      </c>
      <c r="C217" s="56" t="s">
        <v>189</v>
      </c>
      <c r="D217" s="56">
        <v>4779</v>
      </c>
      <c r="E217" s="56">
        <v>1946</v>
      </c>
      <c r="F217" s="56">
        <v>595.48</v>
      </c>
      <c r="G217" s="56">
        <v>1158804</v>
      </c>
      <c r="H217" s="56">
        <v>1158804</v>
      </c>
      <c r="I217" s="56">
        <v>2093.1</v>
      </c>
      <c r="J217" s="56">
        <v>2114.4</v>
      </c>
      <c r="K217" s="56">
        <v>635.61</v>
      </c>
      <c r="L217" s="2"/>
      <c r="N217" s="3">
        <f t="shared" si="31"/>
        <v>614.55000000000007</v>
      </c>
      <c r="O217">
        <f t="shared" si="32"/>
        <v>1286315</v>
      </c>
      <c r="P217">
        <f t="shared" si="33"/>
        <v>0</v>
      </c>
      <c r="Q217">
        <f t="shared" si="34"/>
        <v>1286315</v>
      </c>
      <c r="R217">
        <f t="shared" si="35"/>
        <v>127511</v>
      </c>
      <c r="U217" s="3">
        <f t="shared" si="36"/>
        <v>614.55000000000007</v>
      </c>
      <c r="V217">
        <f t="shared" si="37"/>
        <v>1299405</v>
      </c>
      <c r="W217">
        <f t="shared" si="38"/>
        <v>0</v>
      </c>
      <c r="X217">
        <f t="shared" si="39"/>
        <v>1299405</v>
      </c>
      <c r="Y217">
        <f t="shared" si="40"/>
        <v>13090</v>
      </c>
    </row>
    <row r="218" spans="1:25" x14ac:dyDescent="0.25">
      <c r="A218" s="55">
        <v>211</v>
      </c>
      <c r="B218" s="56">
        <v>4784</v>
      </c>
      <c r="C218" s="56" t="s">
        <v>190</v>
      </c>
      <c r="D218" s="56">
        <v>4784</v>
      </c>
      <c r="E218" s="56">
        <v>3112.5</v>
      </c>
      <c r="F218" s="56">
        <v>626.30999999999995</v>
      </c>
      <c r="G218" s="56">
        <v>1949390</v>
      </c>
      <c r="H218" s="56">
        <v>1949390</v>
      </c>
      <c r="I218" s="56">
        <v>3097.6</v>
      </c>
      <c r="J218" s="56">
        <v>3057.3</v>
      </c>
      <c r="K218" s="56">
        <v>635.61</v>
      </c>
      <c r="L218" s="2"/>
      <c r="N218" s="3">
        <f t="shared" si="31"/>
        <v>645.38</v>
      </c>
      <c r="O218">
        <f t="shared" si="32"/>
        <v>1999129</v>
      </c>
      <c r="P218">
        <f t="shared" si="33"/>
        <v>0</v>
      </c>
      <c r="Q218">
        <f t="shared" si="34"/>
        <v>1999129</v>
      </c>
      <c r="R218">
        <f t="shared" si="35"/>
        <v>49739</v>
      </c>
      <c r="U218" s="3">
        <f t="shared" si="36"/>
        <v>645.38</v>
      </c>
      <c r="V218">
        <f t="shared" si="37"/>
        <v>1973120</v>
      </c>
      <c r="W218">
        <f t="shared" si="38"/>
        <v>26009</v>
      </c>
      <c r="X218">
        <f t="shared" si="39"/>
        <v>1999129</v>
      </c>
      <c r="Y218">
        <f t="shared" si="40"/>
        <v>0</v>
      </c>
    </row>
    <row r="219" spans="1:25" x14ac:dyDescent="0.25">
      <c r="A219" s="55">
        <v>212</v>
      </c>
      <c r="B219" s="56">
        <v>4785</v>
      </c>
      <c r="C219" s="56" t="s">
        <v>355</v>
      </c>
      <c r="D219" s="56">
        <v>4785</v>
      </c>
      <c r="E219" s="56">
        <v>455</v>
      </c>
      <c r="F219" s="56">
        <v>698.1</v>
      </c>
      <c r="G219" s="56">
        <v>317636</v>
      </c>
      <c r="H219" s="56">
        <v>317636</v>
      </c>
      <c r="I219" s="56">
        <v>453</v>
      </c>
      <c r="J219" s="56">
        <v>476.5</v>
      </c>
      <c r="K219" s="56">
        <v>635.61</v>
      </c>
      <c r="L219" s="2"/>
      <c r="N219" s="3">
        <f t="shared" si="31"/>
        <v>717.17000000000007</v>
      </c>
      <c r="O219">
        <f t="shared" si="32"/>
        <v>324878</v>
      </c>
      <c r="P219">
        <f t="shared" si="33"/>
        <v>0</v>
      </c>
      <c r="Q219">
        <f t="shared" si="34"/>
        <v>324878</v>
      </c>
      <c r="R219">
        <f t="shared" si="35"/>
        <v>7242</v>
      </c>
      <c r="U219" s="3">
        <f t="shared" si="36"/>
        <v>717.17000000000007</v>
      </c>
      <c r="V219">
        <f t="shared" si="37"/>
        <v>341732</v>
      </c>
      <c r="W219">
        <f t="shared" si="38"/>
        <v>0</v>
      </c>
      <c r="X219">
        <f t="shared" si="39"/>
        <v>341732</v>
      </c>
      <c r="Y219">
        <f t="shared" si="40"/>
        <v>16854</v>
      </c>
    </row>
    <row r="220" spans="1:25" x14ac:dyDescent="0.25">
      <c r="A220" s="55">
        <v>213</v>
      </c>
      <c r="B220" s="56">
        <v>333</v>
      </c>
      <c r="C220" s="56" t="s">
        <v>191</v>
      </c>
      <c r="D220" s="56">
        <v>333</v>
      </c>
      <c r="E220" s="56">
        <v>402</v>
      </c>
      <c r="F220" s="56">
        <v>733.26</v>
      </c>
      <c r="G220" s="56">
        <v>294771</v>
      </c>
      <c r="H220" s="56">
        <v>294771</v>
      </c>
      <c r="I220" s="56">
        <v>402</v>
      </c>
      <c r="J220" s="56">
        <v>401.5</v>
      </c>
      <c r="K220" s="56">
        <v>635.61</v>
      </c>
      <c r="L220" s="2"/>
      <c r="N220" s="3">
        <f t="shared" si="31"/>
        <v>752.33</v>
      </c>
      <c r="O220">
        <f t="shared" si="32"/>
        <v>302437</v>
      </c>
      <c r="P220">
        <f t="shared" si="33"/>
        <v>0</v>
      </c>
      <c r="Q220">
        <f t="shared" si="34"/>
        <v>302437</v>
      </c>
      <c r="R220">
        <f t="shared" si="35"/>
        <v>7666</v>
      </c>
      <c r="U220" s="3">
        <f t="shared" si="36"/>
        <v>752.33</v>
      </c>
      <c r="V220">
        <f t="shared" si="37"/>
        <v>302060</v>
      </c>
      <c r="W220">
        <f t="shared" si="38"/>
        <v>377</v>
      </c>
      <c r="X220">
        <f t="shared" si="39"/>
        <v>302437</v>
      </c>
      <c r="Y220">
        <f t="shared" si="40"/>
        <v>0</v>
      </c>
    </row>
    <row r="221" spans="1:25" x14ac:dyDescent="0.25">
      <c r="A221" s="55">
        <v>214</v>
      </c>
      <c r="B221" s="56">
        <v>4773</v>
      </c>
      <c r="C221" s="56" t="s">
        <v>192</v>
      </c>
      <c r="D221" s="56">
        <v>4773</v>
      </c>
      <c r="E221" s="56">
        <v>514.4</v>
      </c>
      <c r="F221" s="56">
        <v>684.26</v>
      </c>
      <c r="G221" s="56">
        <v>351983</v>
      </c>
      <c r="H221" s="56">
        <v>351983</v>
      </c>
      <c r="I221" s="56">
        <v>527</v>
      </c>
      <c r="J221" s="56">
        <v>526.29999999999995</v>
      </c>
      <c r="K221" s="56">
        <v>635.61</v>
      </c>
      <c r="L221" s="2"/>
      <c r="N221" s="3">
        <f t="shared" si="31"/>
        <v>703.33</v>
      </c>
      <c r="O221">
        <f t="shared" si="32"/>
        <v>370655</v>
      </c>
      <c r="P221">
        <f t="shared" si="33"/>
        <v>0</v>
      </c>
      <c r="Q221">
        <f t="shared" si="34"/>
        <v>370655</v>
      </c>
      <c r="R221">
        <f t="shared" si="35"/>
        <v>18672</v>
      </c>
      <c r="U221" s="3">
        <f t="shared" si="36"/>
        <v>703.33</v>
      </c>
      <c r="V221">
        <f t="shared" si="37"/>
        <v>370163</v>
      </c>
      <c r="W221">
        <f t="shared" si="38"/>
        <v>492</v>
      </c>
      <c r="X221">
        <f t="shared" si="39"/>
        <v>370655</v>
      </c>
      <c r="Y221">
        <f t="shared" si="40"/>
        <v>0</v>
      </c>
    </row>
    <row r="222" spans="1:25" x14ac:dyDescent="0.25">
      <c r="A222" s="55">
        <v>215</v>
      </c>
      <c r="B222" s="56">
        <v>4788</v>
      </c>
      <c r="C222" s="56" t="s">
        <v>193</v>
      </c>
      <c r="D222" s="56">
        <v>4788</v>
      </c>
      <c r="E222" s="56">
        <v>503</v>
      </c>
      <c r="F222" s="56">
        <v>630.47</v>
      </c>
      <c r="G222" s="56">
        <v>317126</v>
      </c>
      <c r="H222" s="56">
        <v>317126</v>
      </c>
      <c r="I222" s="56">
        <v>511</v>
      </c>
      <c r="J222" s="56">
        <v>522.4</v>
      </c>
      <c r="K222" s="56">
        <v>635.61</v>
      </c>
      <c r="L222" s="2"/>
      <c r="N222" s="3">
        <f t="shared" si="31"/>
        <v>649.54000000000008</v>
      </c>
      <c r="O222">
        <f t="shared" si="32"/>
        <v>331915</v>
      </c>
      <c r="P222">
        <f t="shared" si="33"/>
        <v>0</v>
      </c>
      <c r="Q222">
        <f t="shared" si="34"/>
        <v>331915</v>
      </c>
      <c r="R222">
        <f t="shared" si="35"/>
        <v>14789</v>
      </c>
      <c r="U222" s="3">
        <f t="shared" si="36"/>
        <v>649.54000000000008</v>
      </c>
      <c r="V222">
        <f t="shared" si="37"/>
        <v>339320</v>
      </c>
      <c r="W222">
        <f t="shared" si="38"/>
        <v>0</v>
      </c>
      <c r="X222">
        <f t="shared" si="39"/>
        <v>339320</v>
      </c>
      <c r="Y222">
        <f t="shared" si="40"/>
        <v>7405</v>
      </c>
    </row>
    <row r="223" spans="1:25" x14ac:dyDescent="0.25">
      <c r="A223" s="55">
        <v>216</v>
      </c>
      <c r="B223" s="56">
        <v>4797</v>
      </c>
      <c r="C223" s="56" t="s">
        <v>194</v>
      </c>
      <c r="D223" s="56">
        <v>4797</v>
      </c>
      <c r="E223" s="56">
        <v>3350.5</v>
      </c>
      <c r="F223" s="56">
        <v>641.23</v>
      </c>
      <c r="G223" s="56">
        <v>2148441</v>
      </c>
      <c r="H223" s="56">
        <v>2148441</v>
      </c>
      <c r="I223" s="56">
        <v>3425.3</v>
      </c>
      <c r="J223" s="56">
        <v>3504.8</v>
      </c>
      <c r="K223" s="56">
        <v>635.61</v>
      </c>
      <c r="L223" s="2"/>
      <c r="N223" s="3">
        <f t="shared" si="31"/>
        <v>660.30000000000007</v>
      </c>
      <c r="O223">
        <f t="shared" si="32"/>
        <v>2261726</v>
      </c>
      <c r="P223">
        <f t="shared" si="33"/>
        <v>0</v>
      </c>
      <c r="Q223">
        <f t="shared" si="34"/>
        <v>2261726</v>
      </c>
      <c r="R223">
        <f t="shared" si="35"/>
        <v>113285</v>
      </c>
      <c r="U223" s="3">
        <f t="shared" si="36"/>
        <v>660.30000000000007</v>
      </c>
      <c r="V223">
        <f t="shared" si="37"/>
        <v>2314219</v>
      </c>
      <c r="W223">
        <f t="shared" si="38"/>
        <v>0</v>
      </c>
      <c r="X223">
        <f t="shared" si="39"/>
        <v>2314219</v>
      </c>
      <c r="Y223">
        <f t="shared" si="40"/>
        <v>52493</v>
      </c>
    </row>
    <row r="224" spans="1:25" x14ac:dyDescent="0.25">
      <c r="A224" s="55">
        <v>217</v>
      </c>
      <c r="B224" s="56">
        <v>4860</v>
      </c>
      <c r="C224" s="56" t="s">
        <v>431</v>
      </c>
      <c r="D224" s="56">
        <v>4860</v>
      </c>
      <c r="E224" s="56">
        <v>924.9</v>
      </c>
      <c r="F224" s="56">
        <v>675.92</v>
      </c>
      <c r="G224" s="56">
        <v>625158</v>
      </c>
      <c r="H224" s="56">
        <v>638362</v>
      </c>
      <c r="I224" s="56">
        <v>925.2</v>
      </c>
      <c r="J224" s="56">
        <v>899.9</v>
      </c>
      <c r="K224" s="56">
        <v>635.61</v>
      </c>
      <c r="L224" s="2"/>
      <c r="N224" s="3">
        <f t="shared" si="31"/>
        <v>694.99</v>
      </c>
      <c r="O224">
        <f t="shared" si="32"/>
        <v>643005</v>
      </c>
      <c r="P224">
        <f t="shared" si="33"/>
        <v>0</v>
      </c>
      <c r="Q224">
        <f t="shared" si="34"/>
        <v>643005</v>
      </c>
      <c r="R224">
        <f t="shared" si="35"/>
        <v>4643</v>
      </c>
      <c r="U224" s="3">
        <f t="shared" si="36"/>
        <v>694.99</v>
      </c>
      <c r="V224">
        <f t="shared" si="37"/>
        <v>625422</v>
      </c>
      <c r="W224">
        <f t="shared" si="38"/>
        <v>17583</v>
      </c>
      <c r="X224">
        <f t="shared" si="39"/>
        <v>643005</v>
      </c>
      <c r="Y224">
        <f t="shared" si="40"/>
        <v>0</v>
      </c>
    </row>
    <row r="225" spans="1:25" x14ac:dyDescent="0.25">
      <c r="A225" s="55">
        <v>218</v>
      </c>
      <c r="B225" s="56">
        <v>4869</v>
      </c>
      <c r="C225" s="56" t="s">
        <v>195</v>
      </c>
      <c r="D225" s="56">
        <v>4869</v>
      </c>
      <c r="E225" s="56">
        <v>1340.2</v>
      </c>
      <c r="F225" s="56">
        <v>644.04999999999995</v>
      </c>
      <c r="G225" s="56">
        <v>863156</v>
      </c>
      <c r="H225" s="56">
        <v>863156</v>
      </c>
      <c r="I225" s="56">
        <v>1326</v>
      </c>
      <c r="J225" s="56">
        <v>1336.2</v>
      </c>
      <c r="K225" s="56">
        <v>635.61</v>
      </c>
      <c r="L225" s="2"/>
      <c r="N225" s="3">
        <f t="shared" si="31"/>
        <v>663.12</v>
      </c>
      <c r="O225">
        <f t="shared" si="32"/>
        <v>879297</v>
      </c>
      <c r="P225">
        <f t="shared" si="33"/>
        <v>0</v>
      </c>
      <c r="Q225">
        <f t="shared" si="34"/>
        <v>879297</v>
      </c>
      <c r="R225">
        <f t="shared" si="35"/>
        <v>16141</v>
      </c>
      <c r="U225" s="3">
        <f t="shared" si="36"/>
        <v>663.12</v>
      </c>
      <c r="V225">
        <f t="shared" si="37"/>
        <v>886061</v>
      </c>
      <c r="W225">
        <f t="shared" si="38"/>
        <v>0</v>
      </c>
      <c r="X225">
        <f t="shared" si="39"/>
        <v>886061</v>
      </c>
      <c r="Y225">
        <f t="shared" si="40"/>
        <v>6764</v>
      </c>
    </row>
    <row r="226" spans="1:25" x14ac:dyDescent="0.25">
      <c r="A226" s="55">
        <v>219</v>
      </c>
      <c r="B226" s="56">
        <v>4878</v>
      </c>
      <c r="C226" s="56" t="s">
        <v>196</v>
      </c>
      <c r="D226" s="56">
        <v>4878</v>
      </c>
      <c r="E226" s="56">
        <v>601.9</v>
      </c>
      <c r="F226" s="56">
        <v>658.73</v>
      </c>
      <c r="G226" s="56">
        <v>396490</v>
      </c>
      <c r="H226" s="56">
        <v>396490</v>
      </c>
      <c r="I226" s="56">
        <v>589.79999999999995</v>
      </c>
      <c r="J226" s="56">
        <v>589</v>
      </c>
      <c r="K226" s="56">
        <v>635.61</v>
      </c>
      <c r="L226" s="2"/>
      <c r="N226" s="3">
        <f t="shared" si="31"/>
        <v>677.80000000000007</v>
      </c>
      <c r="O226">
        <f t="shared" si="32"/>
        <v>399766</v>
      </c>
      <c r="P226">
        <f t="shared" si="33"/>
        <v>0</v>
      </c>
      <c r="Q226">
        <f t="shared" si="34"/>
        <v>399766</v>
      </c>
      <c r="R226">
        <f t="shared" si="35"/>
        <v>3276</v>
      </c>
      <c r="U226" s="3">
        <f t="shared" si="36"/>
        <v>677.80000000000007</v>
      </c>
      <c r="V226">
        <f t="shared" si="37"/>
        <v>399224</v>
      </c>
      <c r="W226">
        <f t="shared" si="38"/>
        <v>542</v>
      </c>
      <c r="X226">
        <f t="shared" si="39"/>
        <v>399766</v>
      </c>
      <c r="Y226">
        <f t="shared" si="40"/>
        <v>0</v>
      </c>
    </row>
    <row r="227" spans="1:25" x14ac:dyDescent="0.25">
      <c r="A227" s="55">
        <v>220</v>
      </c>
      <c r="B227" s="56">
        <v>4890</v>
      </c>
      <c r="C227" s="56" t="s">
        <v>197</v>
      </c>
      <c r="D227" s="56">
        <v>4890</v>
      </c>
      <c r="E227" s="56">
        <v>1043.2</v>
      </c>
      <c r="F227" s="56">
        <v>646.59</v>
      </c>
      <c r="G227" s="56">
        <v>674523</v>
      </c>
      <c r="H227" s="56">
        <v>674523</v>
      </c>
      <c r="I227" s="56">
        <v>1065.8</v>
      </c>
      <c r="J227" s="56">
        <v>1064.4000000000001</v>
      </c>
      <c r="K227" s="56">
        <v>635.61</v>
      </c>
      <c r="L227" s="2"/>
      <c r="N227" s="3">
        <f t="shared" si="31"/>
        <v>665.66000000000008</v>
      </c>
      <c r="O227">
        <f t="shared" si="32"/>
        <v>709460</v>
      </c>
      <c r="P227">
        <f t="shared" si="33"/>
        <v>0</v>
      </c>
      <c r="Q227">
        <f t="shared" si="34"/>
        <v>709460</v>
      </c>
      <c r="R227">
        <f t="shared" si="35"/>
        <v>34937</v>
      </c>
      <c r="U227" s="3">
        <f t="shared" si="36"/>
        <v>665.66000000000008</v>
      </c>
      <c r="V227">
        <f t="shared" si="37"/>
        <v>708529</v>
      </c>
      <c r="W227">
        <f t="shared" si="38"/>
        <v>931</v>
      </c>
      <c r="X227">
        <f t="shared" si="39"/>
        <v>709460</v>
      </c>
      <c r="Y227">
        <f t="shared" si="40"/>
        <v>0</v>
      </c>
    </row>
    <row r="228" spans="1:25" x14ac:dyDescent="0.25">
      <c r="A228" s="55">
        <v>221</v>
      </c>
      <c r="B228" s="56">
        <v>4905</v>
      </c>
      <c r="C228" s="56" t="s">
        <v>356</v>
      </c>
      <c r="D228" s="56">
        <v>4905</v>
      </c>
      <c r="E228" s="56">
        <v>214</v>
      </c>
      <c r="F228" s="56">
        <v>770.65</v>
      </c>
      <c r="G228" s="56">
        <v>164919</v>
      </c>
      <c r="H228" s="56">
        <v>164919</v>
      </c>
      <c r="I228" s="56">
        <v>215.5</v>
      </c>
      <c r="J228" s="56">
        <v>210.3</v>
      </c>
      <c r="K228" s="56">
        <v>635.61</v>
      </c>
      <c r="L228" s="2"/>
      <c r="N228" s="3">
        <f t="shared" si="31"/>
        <v>789.72</v>
      </c>
      <c r="O228">
        <f t="shared" si="32"/>
        <v>170185</v>
      </c>
      <c r="P228">
        <f t="shared" si="33"/>
        <v>0</v>
      </c>
      <c r="Q228">
        <f t="shared" si="34"/>
        <v>170185</v>
      </c>
      <c r="R228">
        <f t="shared" si="35"/>
        <v>5266</v>
      </c>
      <c r="U228" s="3">
        <f t="shared" si="36"/>
        <v>789.72</v>
      </c>
      <c r="V228">
        <f t="shared" si="37"/>
        <v>166078</v>
      </c>
      <c r="W228">
        <f t="shared" si="38"/>
        <v>4107</v>
      </c>
      <c r="X228">
        <f t="shared" si="39"/>
        <v>170185</v>
      </c>
      <c r="Y228">
        <f t="shared" si="40"/>
        <v>0</v>
      </c>
    </row>
    <row r="229" spans="1:25" x14ac:dyDescent="0.25">
      <c r="A229" s="55">
        <v>222</v>
      </c>
      <c r="B229" s="56">
        <v>4978</v>
      </c>
      <c r="C229" s="56" t="s">
        <v>198</v>
      </c>
      <c r="D229" s="56">
        <v>4978</v>
      </c>
      <c r="E229" s="56">
        <v>176.9</v>
      </c>
      <c r="F229" s="56">
        <v>783.51</v>
      </c>
      <c r="G229" s="56">
        <v>138603</v>
      </c>
      <c r="H229" s="56">
        <v>138603</v>
      </c>
      <c r="I229" s="56">
        <v>178.1</v>
      </c>
      <c r="J229" s="56">
        <v>173.8</v>
      </c>
      <c r="K229" s="56">
        <v>635.61</v>
      </c>
      <c r="L229" s="2"/>
      <c r="N229" s="3">
        <f t="shared" si="31"/>
        <v>802.58</v>
      </c>
      <c r="O229">
        <f t="shared" si="32"/>
        <v>142939</v>
      </c>
      <c r="P229">
        <f t="shared" si="33"/>
        <v>0</v>
      </c>
      <c r="Q229">
        <f t="shared" si="34"/>
        <v>142939</v>
      </c>
      <c r="R229">
        <f t="shared" si="35"/>
        <v>4336</v>
      </c>
      <c r="U229" s="3">
        <f t="shared" si="36"/>
        <v>802.58</v>
      </c>
      <c r="V229">
        <f t="shared" si="37"/>
        <v>139488</v>
      </c>
      <c r="W229">
        <f t="shared" si="38"/>
        <v>3451</v>
      </c>
      <c r="X229">
        <f t="shared" si="39"/>
        <v>142939</v>
      </c>
      <c r="Y229">
        <f t="shared" si="40"/>
        <v>0</v>
      </c>
    </row>
    <row r="230" spans="1:25" x14ac:dyDescent="0.25">
      <c r="A230" s="55">
        <v>223</v>
      </c>
      <c r="B230" s="56">
        <v>4995</v>
      </c>
      <c r="C230" s="56" t="s">
        <v>199</v>
      </c>
      <c r="D230" s="56">
        <v>4995</v>
      </c>
      <c r="E230" s="56">
        <v>902.2</v>
      </c>
      <c r="F230" s="56">
        <v>635.98</v>
      </c>
      <c r="G230" s="56">
        <v>573781</v>
      </c>
      <c r="H230" s="56">
        <v>573781</v>
      </c>
      <c r="I230" s="56">
        <v>892.7</v>
      </c>
      <c r="J230" s="56">
        <v>879.4</v>
      </c>
      <c r="K230" s="56">
        <v>635.61</v>
      </c>
      <c r="L230" s="2"/>
      <c r="N230" s="3">
        <f t="shared" si="31"/>
        <v>655.05000000000007</v>
      </c>
      <c r="O230">
        <f t="shared" si="32"/>
        <v>584763</v>
      </c>
      <c r="P230">
        <f t="shared" si="33"/>
        <v>0</v>
      </c>
      <c r="Q230">
        <f t="shared" si="34"/>
        <v>584763</v>
      </c>
      <c r="R230">
        <f t="shared" si="35"/>
        <v>10982</v>
      </c>
      <c r="U230" s="3">
        <f t="shared" si="36"/>
        <v>655.05000000000007</v>
      </c>
      <c r="V230">
        <f t="shared" si="37"/>
        <v>576051</v>
      </c>
      <c r="W230">
        <f t="shared" si="38"/>
        <v>8712</v>
      </c>
      <c r="X230">
        <f t="shared" si="39"/>
        <v>584763</v>
      </c>
      <c r="Y230">
        <f t="shared" si="40"/>
        <v>0</v>
      </c>
    </row>
    <row r="231" spans="1:25" x14ac:dyDescent="0.25">
      <c r="A231" s="55">
        <v>224</v>
      </c>
      <c r="B231" s="56">
        <v>5013</v>
      </c>
      <c r="C231" s="56" t="s">
        <v>200</v>
      </c>
      <c r="D231" s="56">
        <v>5013</v>
      </c>
      <c r="E231" s="56">
        <v>2208.6</v>
      </c>
      <c r="F231" s="56">
        <v>622.74</v>
      </c>
      <c r="G231" s="56">
        <v>1375384</v>
      </c>
      <c r="H231" s="56">
        <v>1375384</v>
      </c>
      <c r="I231" s="56">
        <v>2254.6</v>
      </c>
      <c r="J231" s="56">
        <v>2215.5</v>
      </c>
      <c r="K231" s="56">
        <v>635.61</v>
      </c>
      <c r="L231" s="2"/>
      <c r="N231" s="3">
        <f t="shared" si="31"/>
        <v>641.81000000000006</v>
      </c>
      <c r="O231">
        <f t="shared" si="32"/>
        <v>1447025</v>
      </c>
      <c r="P231">
        <f t="shared" si="33"/>
        <v>0</v>
      </c>
      <c r="Q231">
        <f t="shared" si="34"/>
        <v>1447025</v>
      </c>
      <c r="R231">
        <f t="shared" si="35"/>
        <v>71641</v>
      </c>
      <c r="U231" s="3">
        <f t="shared" si="36"/>
        <v>641.81000000000006</v>
      </c>
      <c r="V231">
        <f t="shared" si="37"/>
        <v>1421930</v>
      </c>
      <c r="W231">
        <f t="shared" si="38"/>
        <v>25095</v>
      </c>
      <c r="X231">
        <f t="shared" si="39"/>
        <v>1447025</v>
      </c>
      <c r="Y231">
        <f t="shared" si="40"/>
        <v>0</v>
      </c>
    </row>
    <row r="232" spans="1:25" x14ac:dyDescent="0.25">
      <c r="A232" s="55">
        <v>225</v>
      </c>
      <c r="B232" s="56">
        <v>5049</v>
      </c>
      <c r="C232" s="56" t="s">
        <v>201</v>
      </c>
      <c r="D232" s="56">
        <v>5049</v>
      </c>
      <c r="E232" s="56">
        <v>4871.8</v>
      </c>
      <c r="F232" s="56">
        <v>615.49</v>
      </c>
      <c r="G232" s="56">
        <v>2998544</v>
      </c>
      <c r="H232" s="56">
        <v>2998544</v>
      </c>
      <c r="I232" s="56">
        <v>5067.1000000000004</v>
      </c>
      <c r="J232" s="56">
        <v>5108.3</v>
      </c>
      <c r="K232" s="56">
        <v>635.61</v>
      </c>
      <c r="L232" s="2"/>
      <c r="N232" s="3">
        <f t="shared" si="31"/>
        <v>634.56000000000006</v>
      </c>
      <c r="O232">
        <f t="shared" si="32"/>
        <v>3215379</v>
      </c>
      <c r="P232">
        <f t="shared" si="33"/>
        <v>0</v>
      </c>
      <c r="Q232">
        <f t="shared" si="34"/>
        <v>3215379</v>
      </c>
      <c r="R232">
        <f t="shared" si="35"/>
        <v>216835</v>
      </c>
      <c r="U232" s="3">
        <f t="shared" si="36"/>
        <v>634.56000000000006</v>
      </c>
      <c r="V232">
        <f t="shared" si="37"/>
        <v>3241523</v>
      </c>
      <c r="W232">
        <f t="shared" si="38"/>
        <v>0</v>
      </c>
      <c r="X232">
        <f t="shared" si="39"/>
        <v>3241523</v>
      </c>
      <c r="Y232">
        <f t="shared" si="40"/>
        <v>26144</v>
      </c>
    </row>
    <row r="233" spans="1:25" x14ac:dyDescent="0.25">
      <c r="A233" s="55">
        <v>226</v>
      </c>
      <c r="B233" s="56">
        <v>5319</v>
      </c>
      <c r="C233" s="56" t="s">
        <v>202</v>
      </c>
      <c r="D233" s="56">
        <v>5160</v>
      </c>
      <c r="E233" s="56">
        <v>1022.9</v>
      </c>
      <c r="F233" s="56">
        <v>621.22</v>
      </c>
      <c r="G233" s="56">
        <v>635446</v>
      </c>
      <c r="H233" s="56">
        <v>635446</v>
      </c>
      <c r="I233" s="56">
        <v>1032.0999999999999</v>
      </c>
      <c r="J233" s="56">
        <v>1042.7</v>
      </c>
      <c r="K233" s="56">
        <v>635.61</v>
      </c>
      <c r="L233" s="2"/>
      <c r="N233" s="3">
        <f t="shared" si="31"/>
        <v>640.29000000000008</v>
      </c>
      <c r="O233">
        <f t="shared" si="32"/>
        <v>660843</v>
      </c>
      <c r="P233">
        <f t="shared" si="33"/>
        <v>0</v>
      </c>
      <c r="Q233">
        <f t="shared" si="34"/>
        <v>660843</v>
      </c>
      <c r="R233">
        <f t="shared" si="35"/>
        <v>25397</v>
      </c>
      <c r="U233" s="3">
        <f t="shared" si="36"/>
        <v>640.29000000000008</v>
      </c>
      <c r="V233">
        <f t="shared" si="37"/>
        <v>667630</v>
      </c>
      <c r="W233">
        <f t="shared" si="38"/>
        <v>0</v>
      </c>
      <c r="X233">
        <f t="shared" si="39"/>
        <v>667630</v>
      </c>
      <c r="Y233">
        <f t="shared" si="40"/>
        <v>6787</v>
      </c>
    </row>
    <row r="234" spans="1:25" x14ac:dyDescent="0.25">
      <c r="A234" s="55">
        <v>227</v>
      </c>
      <c r="B234" s="56">
        <v>5121</v>
      </c>
      <c r="C234" s="56" t="s">
        <v>203</v>
      </c>
      <c r="D234" s="56">
        <v>5121</v>
      </c>
      <c r="E234" s="56">
        <v>686.6</v>
      </c>
      <c r="F234" s="56">
        <v>622.39</v>
      </c>
      <c r="G234" s="56">
        <v>427333</v>
      </c>
      <c r="H234" s="56">
        <v>427333</v>
      </c>
      <c r="I234" s="56">
        <v>642.9</v>
      </c>
      <c r="J234" s="56">
        <v>642</v>
      </c>
      <c r="K234" s="56">
        <v>635.61</v>
      </c>
      <c r="L234" s="2"/>
      <c r="N234" s="3">
        <f t="shared" si="31"/>
        <v>641.46</v>
      </c>
      <c r="O234">
        <f t="shared" si="32"/>
        <v>412395</v>
      </c>
      <c r="P234">
        <f t="shared" si="33"/>
        <v>14938</v>
      </c>
      <c r="Q234">
        <f t="shared" si="34"/>
        <v>427333</v>
      </c>
      <c r="R234">
        <f t="shared" si="35"/>
        <v>0</v>
      </c>
      <c r="U234" s="3">
        <f t="shared" si="36"/>
        <v>641.46</v>
      </c>
      <c r="V234">
        <f t="shared" si="37"/>
        <v>411817</v>
      </c>
      <c r="W234">
        <f t="shared" si="38"/>
        <v>578</v>
      </c>
      <c r="X234">
        <f t="shared" si="39"/>
        <v>412395</v>
      </c>
      <c r="Y234">
        <f t="shared" si="40"/>
        <v>-14938</v>
      </c>
    </row>
    <row r="235" spans="1:25" x14ac:dyDescent="0.25">
      <c r="A235" s="55">
        <v>228</v>
      </c>
      <c r="B235" s="56">
        <v>5139</v>
      </c>
      <c r="C235" s="56" t="s">
        <v>204</v>
      </c>
      <c r="D235" s="56">
        <v>5139</v>
      </c>
      <c r="E235" s="56">
        <v>183</v>
      </c>
      <c r="F235" s="56">
        <v>653.82000000000005</v>
      </c>
      <c r="G235" s="56">
        <v>119649</v>
      </c>
      <c r="H235" s="56">
        <v>130217</v>
      </c>
      <c r="I235" s="56">
        <v>186.7</v>
      </c>
      <c r="J235" s="56">
        <v>182.2</v>
      </c>
      <c r="K235" s="56">
        <v>635.61</v>
      </c>
      <c r="L235" s="2"/>
      <c r="N235" s="3">
        <f t="shared" si="31"/>
        <v>672.8900000000001</v>
      </c>
      <c r="O235">
        <f t="shared" si="32"/>
        <v>125629</v>
      </c>
      <c r="P235">
        <f t="shared" si="33"/>
        <v>0</v>
      </c>
      <c r="Q235">
        <f t="shared" si="34"/>
        <v>125629</v>
      </c>
      <c r="R235">
        <f t="shared" si="35"/>
        <v>-4588</v>
      </c>
      <c r="U235" s="3">
        <f t="shared" si="36"/>
        <v>672.8900000000001</v>
      </c>
      <c r="V235">
        <f t="shared" si="37"/>
        <v>122601</v>
      </c>
      <c r="W235">
        <f t="shared" si="38"/>
        <v>3028</v>
      </c>
      <c r="X235">
        <f t="shared" si="39"/>
        <v>125629</v>
      </c>
      <c r="Y235">
        <f t="shared" si="40"/>
        <v>0</v>
      </c>
    </row>
    <row r="236" spans="1:25" x14ac:dyDescent="0.25">
      <c r="A236" s="55">
        <v>229</v>
      </c>
      <c r="B236" s="56">
        <v>5163</v>
      </c>
      <c r="C236" s="56" t="s">
        <v>205</v>
      </c>
      <c r="D236" s="56">
        <v>5163</v>
      </c>
      <c r="E236" s="56">
        <v>575.29999999999995</v>
      </c>
      <c r="F236" s="56">
        <v>633.47</v>
      </c>
      <c r="G236" s="56">
        <v>364435</v>
      </c>
      <c r="H236" s="56">
        <v>364788</v>
      </c>
      <c r="I236" s="56">
        <v>549.1</v>
      </c>
      <c r="J236" s="56">
        <v>524.29999999999995</v>
      </c>
      <c r="K236" s="56">
        <v>635.61</v>
      </c>
      <c r="L236" s="2"/>
      <c r="N236" s="3">
        <f t="shared" si="31"/>
        <v>652.54000000000008</v>
      </c>
      <c r="O236">
        <f t="shared" si="32"/>
        <v>358310</v>
      </c>
      <c r="P236">
        <f t="shared" si="33"/>
        <v>6125</v>
      </c>
      <c r="Q236">
        <f t="shared" si="34"/>
        <v>364435</v>
      </c>
      <c r="R236">
        <f t="shared" si="35"/>
        <v>-353</v>
      </c>
      <c r="U236" s="3">
        <f t="shared" si="36"/>
        <v>652.54000000000008</v>
      </c>
      <c r="V236">
        <f t="shared" si="37"/>
        <v>342127</v>
      </c>
      <c r="W236">
        <f t="shared" si="38"/>
        <v>16183</v>
      </c>
      <c r="X236">
        <f t="shared" si="39"/>
        <v>358310</v>
      </c>
      <c r="Y236">
        <f t="shared" si="40"/>
        <v>-6125</v>
      </c>
    </row>
    <row r="237" spans="1:25" x14ac:dyDescent="0.25">
      <c r="A237" s="55">
        <v>230</v>
      </c>
      <c r="B237" s="56">
        <v>5166</v>
      </c>
      <c r="C237" s="56" t="s">
        <v>206</v>
      </c>
      <c r="D237" s="56">
        <v>5166</v>
      </c>
      <c r="E237" s="56">
        <v>2174.1999999999998</v>
      </c>
      <c r="F237" s="56">
        <v>607.09</v>
      </c>
      <c r="G237" s="56">
        <v>1319935</v>
      </c>
      <c r="H237" s="56">
        <v>1319935</v>
      </c>
      <c r="I237" s="56">
        <v>2179.6999999999998</v>
      </c>
      <c r="J237" s="56">
        <v>2200.8000000000002</v>
      </c>
      <c r="K237" s="56">
        <v>635.61</v>
      </c>
      <c r="L237" s="2"/>
      <c r="N237" s="3">
        <f t="shared" si="31"/>
        <v>626.16000000000008</v>
      </c>
      <c r="O237">
        <f t="shared" si="32"/>
        <v>1364841</v>
      </c>
      <c r="P237">
        <f t="shared" si="33"/>
        <v>0</v>
      </c>
      <c r="Q237">
        <f t="shared" si="34"/>
        <v>1364841</v>
      </c>
      <c r="R237">
        <f t="shared" si="35"/>
        <v>44906</v>
      </c>
      <c r="U237" s="3">
        <f t="shared" si="36"/>
        <v>626.16000000000008</v>
      </c>
      <c r="V237">
        <f t="shared" si="37"/>
        <v>1378053</v>
      </c>
      <c r="W237">
        <f t="shared" si="38"/>
        <v>0</v>
      </c>
      <c r="X237">
        <f t="shared" si="39"/>
        <v>1378053</v>
      </c>
      <c r="Y237">
        <f t="shared" si="40"/>
        <v>13212</v>
      </c>
    </row>
    <row r="238" spans="1:25" x14ac:dyDescent="0.25">
      <c r="A238" s="55">
        <v>231</v>
      </c>
      <c r="B238" s="56">
        <v>5184</v>
      </c>
      <c r="C238" s="56" t="s">
        <v>207</v>
      </c>
      <c r="D238" s="56">
        <v>5184</v>
      </c>
      <c r="E238" s="56">
        <v>1830.9</v>
      </c>
      <c r="F238" s="56">
        <v>647.54999999999995</v>
      </c>
      <c r="G238" s="56">
        <v>1185599</v>
      </c>
      <c r="H238" s="56">
        <v>1185599</v>
      </c>
      <c r="I238" s="56">
        <v>1854.1</v>
      </c>
      <c r="J238" s="56">
        <v>1899.7</v>
      </c>
      <c r="K238" s="56">
        <v>635.61</v>
      </c>
      <c r="L238" s="2"/>
      <c r="N238" s="3">
        <f t="shared" si="31"/>
        <v>666.62</v>
      </c>
      <c r="O238">
        <f t="shared" si="32"/>
        <v>1235980</v>
      </c>
      <c r="P238">
        <f t="shared" si="33"/>
        <v>0</v>
      </c>
      <c r="Q238">
        <f t="shared" si="34"/>
        <v>1235980</v>
      </c>
      <c r="R238">
        <f t="shared" si="35"/>
        <v>50381</v>
      </c>
      <c r="U238" s="3">
        <f t="shared" si="36"/>
        <v>666.62</v>
      </c>
      <c r="V238">
        <f t="shared" si="37"/>
        <v>1266378</v>
      </c>
      <c r="W238">
        <f t="shared" si="38"/>
        <v>0</v>
      </c>
      <c r="X238">
        <f t="shared" si="39"/>
        <v>1266378</v>
      </c>
      <c r="Y238">
        <f t="shared" si="40"/>
        <v>30398</v>
      </c>
    </row>
    <row r="239" spans="1:25" x14ac:dyDescent="0.25">
      <c r="A239" s="55">
        <v>232</v>
      </c>
      <c r="B239" s="56">
        <v>5250</v>
      </c>
      <c r="C239" s="56" t="s">
        <v>208</v>
      </c>
      <c r="D239" s="56">
        <v>5250</v>
      </c>
      <c r="E239" s="56">
        <v>5423.6</v>
      </c>
      <c r="F239" s="56">
        <v>596.09</v>
      </c>
      <c r="G239" s="56">
        <v>3232954</v>
      </c>
      <c r="H239" s="56">
        <v>3232954</v>
      </c>
      <c r="I239" s="56">
        <v>5556.8</v>
      </c>
      <c r="J239" s="56">
        <v>5621.4</v>
      </c>
      <c r="K239" s="56">
        <v>635.61</v>
      </c>
      <c r="L239" s="2"/>
      <c r="N239" s="3">
        <f t="shared" si="31"/>
        <v>615.16000000000008</v>
      </c>
      <c r="O239">
        <f t="shared" si="32"/>
        <v>3418321</v>
      </c>
      <c r="P239">
        <f t="shared" si="33"/>
        <v>0</v>
      </c>
      <c r="Q239">
        <f t="shared" si="34"/>
        <v>3418321</v>
      </c>
      <c r="R239">
        <f t="shared" si="35"/>
        <v>185367</v>
      </c>
      <c r="U239" s="3">
        <f t="shared" si="36"/>
        <v>615.16000000000008</v>
      </c>
      <c r="V239">
        <f t="shared" si="37"/>
        <v>3458060</v>
      </c>
      <c r="W239">
        <f t="shared" si="38"/>
        <v>0</v>
      </c>
      <c r="X239">
        <f t="shared" si="39"/>
        <v>3458060</v>
      </c>
      <c r="Y239">
        <f t="shared" si="40"/>
        <v>39739</v>
      </c>
    </row>
    <row r="240" spans="1:25" x14ac:dyDescent="0.25">
      <c r="A240" s="55">
        <v>233</v>
      </c>
      <c r="B240" s="56">
        <v>5256</v>
      </c>
      <c r="C240" s="56" t="s">
        <v>209</v>
      </c>
      <c r="D240" s="56">
        <v>5256</v>
      </c>
      <c r="E240" s="56">
        <v>675.4</v>
      </c>
      <c r="F240" s="56">
        <v>634.88</v>
      </c>
      <c r="G240" s="56">
        <v>428798</v>
      </c>
      <c r="H240" s="56">
        <v>428798</v>
      </c>
      <c r="I240" s="56">
        <v>711.8</v>
      </c>
      <c r="J240" s="56">
        <v>722.9</v>
      </c>
      <c r="K240" s="56">
        <v>635.61</v>
      </c>
      <c r="L240" s="2"/>
      <c r="N240" s="3">
        <f t="shared" si="31"/>
        <v>653.95000000000005</v>
      </c>
      <c r="O240">
        <f t="shared" si="32"/>
        <v>465482</v>
      </c>
      <c r="P240">
        <f t="shared" si="33"/>
        <v>0</v>
      </c>
      <c r="Q240">
        <f t="shared" si="34"/>
        <v>465482</v>
      </c>
      <c r="R240">
        <f t="shared" si="35"/>
        <v>36684</v>
      </c>
      <c r="U240" s="3">
        <f t="shared" si="36"/>
        <v>653.95000000000005</v>
      </c>
      <c r="V240">
        <f t="shared" si="37"/>
        <v>472740</v>
      </c>
      <c r="W240">
        <f t="shared" si="38"/>
        <v>0</v>
      </c>
      <c r="X240">
        <f t="shared" si="39"/>
        <v>472740</v>
      </c>
      <c r="Y240">
        <f t="shared" si="40"/>
        <v>7258</v>
      </c>
    </row>
    <row r="241" spans="1:25" x14ac:dyDescent="0.25">
      <c r="A241" s="55">
        <v>234</v>
      </c>
      <c r="B241" s="56">
        <v>5283</v>
      </c>
      <c r="C241" s="56" t="s">
        <v>210</v>
      </c>
      <c r="D241" s="56">
        <v>5283</v>
      </c>
      <c r="E241" s="56">
        <v>671.6</v>
      </c>
      <c r="F241" s="56">
        <v>737.89</v>
      </c>
      <c r="G241" s="56">
        <v>495567</v>
      </c>
      <c r="H241" s="56">
        <v>495567</v>
      </c>
      <c r="I241" s="56">
        <v>669.8</v>
      </c>
      <c r="J241" s="56">
        <v>656.8</v>
      </c>
      <c r="K241" s="56">
        <v>635.61</v>
      </c>
      <c r="L241" s="2"/>
      <c r="N241" s="3">
        <f t="shared" si="31"/>
        <v>756.96</v>
      </c>
      <c r="O241">
        <f t="shared" si="32"/>
        <v>507012</v>
      </c>
      <c r="P241">
        <f t="shared" si="33"/>
        <v>0</v>
      </c>
      <c r="Q241">
        <f t="shared" si="34"/>
        <v>507012</v>
      </c>
      <c r="R241">
        <f t="shared" si="35"/>
        <v>11445</v>
      </c>
      <c r="U241" s="3">
        <f t="shared" si="36"/>
        <v>756.96</v>
      </c>
      <c r="V241">
        <f t="shared" si="37"/>
        <v>497171</v>
      </c>
      <c r="W241">
        <f t="shared" si="38"/>
        <v>9841</v>
      </c>
      <c r="X241">
        <f t="shared" si="39"/>
        <v>507012</v>
      </c>
      <c r="Y241">
        <f t="shared" si="40"/>
        <v>0</v>
      </c>
    </row>
    <row r="242" spans="1:25" x14ac:dyDescent="0.25">
      <c r="A242" s="55">
        <v>235</v>
      </c>
      <c r="B242" s="56">
        <v>5310</v>
      </c>
      <c r="C242" s="56" t="s">
        <v>211</v>
      </c>
      <c r="D242" s="56">
        <v>5310</v>
      </c>
      <c r="E242" s="56">
        <v>675.6</v>
      </c>
      <c r="F242" s="56">
        <v>654.59</v>
      </c>
      <c r="G242" s="56">
        <v>442241</v>
      </c>
      <c r="H242" s="56">
        <v>465130</v>
      </c>
      <c r="I242" s="56">
        <v>693.1</v>
      </c>
      <c r="J242" s="56">
        <v>680.1</v>
      </c>
      <c r="K242" s="56">
        <v>635.61</v>
      </c>
      <c r="L242" s="2"/>
      <c r="N242" s="3">
        <f t="shared" si="31"/>
        <v>673.66000000000008</v>
      </c>
      <c r="O242">
        <f t="shared" si="32"/>
        <v>466914</v>
      </c>
      <c r="P242">
        <f t="shared" si="33"/>
        <v>0</v>
      </c>
      <c r="Q242">
        <f t="shared" si="34"/>
        <v>466914</v>
      </c>
      <c r="R242">
        <f t="shared" si="35"/>
        <v>1784</v>
      </c>
      <c r="U242" s="3">
        <f t="shared" si="36"/>
        <v>673.66000000000008</v>
      </c>
      <c r="V242">
        <f t="shared" si="37"/>
        <v>458156</v>
      </c>
      <c r="W242">
        <f t="shared" si="38"/>
        <v>8758</v>
      </c>
      <c r="X242">
        <f t="shared" si="39"/>
        <v>466914</v>
      </c>
      <c r="Y242">
        <f t="shared" si="40"/>
        <v>0</v>
      </c>
    </row>
    <row r="243" spans="1:25" x14ac:dyDescent="0.25">
      <c r="A243" s="55">
        <v>236</v>
      </c>
      <c r="B243" s="56">
        <v>5323</v>
      </c>
      <c r="C243" s="56" t="s">
        <v>212</v>
      </c>
      <c r="D243" s="56">
        <v>5325</v>
      </c>
      <c r="E243" s="56">
        <v>573.6</v>
      </c>
      <c r="F243" s="56">
        <v>696.82</v>
      </c>
      <c r="G243" s="56">
        <v>399696</v>
      </c>
      <c r="H243" s="56">
        <v>399696</v>
      </c>
      <c r="I243" s="56">
        <v>569.4</v>
      </c>
      <c r="J243" s="56">
        <v>580.6</v>
      </c>
      <c r="K243" s="56">
        <v>635.61</v>
      </c>
      <c r="L243" s="2"/>
      <c r="N243" s="3">
        <f t="shared" si="31"/>
        <v>715.8900000000001</v>
      </c>
      <c r="O243">
        <f t="shared" si="32"/>
        <v>407628</v>
      </c>
      <c r="P243">
        <f t="shared" si="33"/>
        <v>0</v>
      </c>
      <c r="Q243">
        <f t="shared" si="34"/>
        <v>407628</v>
      </c>
      <c r="R243">
        <f t="shared" si="35"/>
        <v>7932</v>
      </c>
      <c r="U243" s="3">
        <f t="shared" si="36"/>
        <v>715.8900000000001</v>
      </c>
      <c r="V243">
        <f t="shared" si="37"/>
        <v>415646</v>
      </c>
      <c r="W243">
        <f t="shared" si="38"/>
        <v>0</v>
      </c>
      <c r="X243">
        <f t="shared" si="39"/>
        <v>415646</v>
      </c>
      <c r="Y243">
        <f t="shared" si="40"/>
        <v>8018</v>
      </c>
    </row>
    <row r="244" spans="1:25" x14ac:dyDescent="0.25">
      <c r="A244" s="55">
        <v>237</v>
      </c>
      <c r="B244" s="56">
        <v>5463</v>
      </c>
      <c r="C244" s="56" t="s">
        <v>213</v>
      </c>
      <c r="D244" s="56">
        <v>5463</v>
      </c>
      <c r="E244" s="56">
        <v>1073.0999999999999</v>
      </c>
      <c r="F244" s="56">
        <v>649.30999999999995</v>
      </c>
      <c r="G244" s="56">
        <v>696775</v>
      </c>
      <c r="H244" s="56">
        <v>696775</v>
      </c>
      <c r="I244" s="56">
        <v>1034.9000000000001</v>
      </c>
      <c r="J244" s="56">
        <v>1033.4000000000001</v>
      </c>
      <c r="K244" s="56">
        <v>635.61</v>
      </c>
      <c r="L244" s="2"/>
      <c r="N244" s="3">
        <f t="shared" si="31"/>
        <v>668.38</v>
      </c>
      <c r="O244">
        <f t="shared" si="32"/>
        <v>691706</v>
      </c>
      <c r="P244">
        <f t="shared" si="33"/>
        <v>5069</v>
      </c>
      <c r="Q244">
        <f t="shared" si="34"/>
        <v>696775</v>
      </c>
      <c r="R244">
        <f t="shared" si="35"/>
        <v>0</v>
      </c>
      <c r="U244" s="3">
        <f t="shared" si="36"/>
        <v>668.38</v>
      </c>
      <c r="V244">
        <f t="shared" si="37"/>
        <v>690704</v>
      </c>
      <c r="W244">
        <f t="shared" si="38"/>
        <v>1002</v>
      </c>
      <c r="X244">
        <f t="shared" si="39"/>
        <v>691706</v>
      </c>
      <c r="Y244">
        <f t="shared" si="40"/>
        <v>-5069</v>
      </c>
    </row>
    <row r="245" spans="1:25" x14ac:dyDescent="0.25">
      <c r="A245" s="55">
        <v>238</v>
      </c>
      <c r="B245" s="56">
        <v>5486</v>
      </c>
      <c r="C245" s="56" t="s">
        <v>214</v>
      </c>
      <c r="D245" s="56">
        <v>5486</v>
      </c>
      <c r="E245" s="56">
        <v>330</v>
      </c>
      <c r="F245" s="56">
        <v>670.51</v>
      </c>
      <c r="G245" s="56">
        <v>221268</v>
      </c>
      <c r="H245" s="56">
        <v>221268</v>
      </c>
      <c r="I245" s="56">
        <v>334</v>
      </c>
      <c r="J245" s="56">
        <v>333.5</v>
      </c>
      <c r="K245" s="56">
        <v>635.61</v>
      </c>
      <c r="L245" s="2"/>
      <c r="N245" s="3">
        <f t="shared" si="31"/>
        <v>689.58</v>
      </c>
      <c r="O245">
        <f t="shared" si="32"/>
        <v>230320</v>
      </c>
      <c r="P245">
        <f t="shared" si="33"/>
        <v>0</v>
      </c>
      <c r="Q245">
        <f t="shared" si="34"/>
        <v>230320</v>
      </c>
      <c r="R245">
        <f t="shared" si="35"/>
        <v>9052</v>
      </c>
      <c r="U245" s="3">
        <f t="shared" si="36"/>
        <v>689.58</v>
      </c>
      <c r="V245">
        <f t="shared" si="37"/>
        <v>229975</v>
      </c>
      <c r="W245">
        <f t="shared" si="38"/>
        <v>345</v>
      </c>
      <c r="X245">
        <f t="shared" si="39"/>
        <v>230320</v>
      </c>
      <c r="Y245">
        <f t="shared" si="40"/>
        <v>0</v>
      </c>
    </row>
    <row r="246" spans="1:25" x14ac:dyDescent="0.25">
      <c r="A246" s="55">
        <v>239</v>
      </c>
      <c r="B246" s="56">
        <v>5508</v>
      </c>
      <c r="C246" s="56" t="s">
        <v>215</v>
      </c>
      <c r="D246" s="56">
        <v>5508</v>
      </c>
      <c r="E246" s="56">
        <v>332.5</v>
      </c>
      <c r="F246" s="56">
        <v>799.94</v>
      </c>
      <c r="G246" s="56">
        <v>265980</v>
      </c>
      <c r="H246" s="56">
        <v>265980</v>
      </c>
      <c r="I246" s="56">
        <v>331.5</v>
      </c>
      <c r="J246" s="56">
        <v>367.2</v>
      </c>
      <c r="K246" s="56">
        <v>635.61</v>
      </c>
      <c r="L246" s="2"/>
      <c r="N246" s="3">
        <f t="shared" si="31"/>
        <v>819.0100000000001</v>
      </c>
      <c r="O246">
        <f t="shared" si="32"/>
        <v>271502</v>
      </c>
      <c r="P246">
        <f t="shared" si="33"/>
        <v>0</v>
      </c>
      <c r="Q246">
        <f t="shared" si="34"/>
        <v>271502</v>
      </c>
      <c r="R246">
        <f t="shared" si="35"/>
        <v>5522</v>
      </c>
      <c r="U246" s="3">
        <f t="shared" si="36"/>
        <v>819.0100000000001</v>
      </c>
      <c r="V246">
        <f t="shared" si="37"/>
        <v>300740</v>
      </c>
      <c r="W246">
        <f t="shared" si="38"/>
        <v>0</v>
      </c>
      <c r="X246">
        <f t="shared" si="39"/>
        <v>300740</v>
      </c>
      <c r="Y246">
        <f t="shared" si="40"/>
        <v>29238</v>
      </c>
    </row>
    <row r="247" spans="1:25" x14ac:dyDescent="0.25">
      <c r="A247" s="55">
        <v>240</v>
      </c>
      <c r="B247" s="56">
        <v>1975</v>
      </c>
      <c r="C247" s="56" t="s">
        <v>216</v>
      </c>
      <c r="D247" s="56">
        <v>1975</v>
      </c>
      <c r="E247" s="56">
        <v>371.2</v>
      </c>
      <c r="F247" s="56">
        <v>686.69</v>
      </c>
      <c r="G247" s="56">
        <v>254899</v>
      </c>
      <c r="H247" s="56">
        <v>273241</v>
      </c>
      <c r="I247" s="56">
        <v>372.4</v>
      </c>
      <c r="J247" s="56">
        <v>371.9</v>
      </c>
      <c r="K247" s="56">
        <v>635.61</v>
      </c>
      <c r="L247" s="2"/>
      <c r="N247" s="3">
        <f t="shared" si="31"/>
        <v>705.7600000000001</v>
      </c>
      <c r="O247">
        <f t="shared" si="32"/>
        <v>262825</v>
      </c>
      <c r="P247">
        <f t="shared" si="33"/>
        <v>0</v>
      </c>
      <c r="Q247">
        <f t="shared" si="34"/>
        <v>262825</v>
      </c>
      <c r="R247">
        <f t="shared" si="35"/>
        <v>-10416</v>
      </c>
      <c r="U247" s="3">
        <f t="shared" si="36"/>
        <v>705.7600000000001</v>
      </c>
      <c r="V247">
        <f t="shared" si="37"/>
        <v>262472</v>
      </c>
      <c r="W247">
        <f t="shared" si="38"/>
        <v>353</v>
      </c>
      <c r="X247">
        <f t="shared" si="39"/>
        <v>262825</v>
      </c>
      <c r="Y247">
        <f t="shared" si="40"/>
        <v>0</v>
      </c>
    </row>
    <row r="248" spans="1:25" x14ac:dyDescent="0.25">
      <c r="A248" s="55">
        <v>241</v>
      </c>
      <c r="B248" s="56">
        <v>4824</v>
      </c>
      <c r="C248" s="56" t="s">
        <v>217</v>
      </c>
      <c r="D248" s="56">
        <v>5510</v>
      </c>
      <c r="E248" s="56">
        <v>694.2</v>
      </c>
      <c r="F248" s="56">
        <v>637.74</v>
      </c>
      <c r="G248" s="56">
        <v>442719</v>
      </c>
      <c r="H248" s="56">
        <v>442719</v>
      </c>
      <c r="I248" s="56">
        <v>716.2</v>
      </c>
      <c r="J248" s="56">
        <v>715.2</v>
      </c>
      <c r="K248" s="56">
        <v>635.61</v>
      </c>
      <c r="L248" s="2"/>
      <c r="N248" s="3">
        <f t="shared" si="31"/>
        <v>656.81000000000006</v>
      </c>
      <c r="O248">
        <f t="shared" si="32"/>
        <v>470407</v>
      </c>
      <c r="P248">
        <f t="shared" si="33"/>
        <v>0</v>
      </c>
      <c r="Q248">
        <f t="shared" si="34"/>
        <v>470407</v>
      </c>
      <c r="R248">
        <f t="shared" si="35"/>
        <v>27688</v>
      </c>
      <c r="U248" s="3">
        <f t="shared" si="36"/>
        <v>656.81000000000006</v>
      </c>
      <c r="V248">
        <f t="shared" si="37"/>
        <v>469751</v>
      </c>
      <c r="W248">
        <f t="shared" si="38"/>
        <v>656</v>
      </c>
      <c r="X248">
        <f t="shared" si="39"/>
        <v>470407</v>
      </c>
      <c r="Y248">
        <f t="shared" si="40"/>
        <v>0</v>
      </c>
    </row>
    <row r="249" spans="1:25" x14ac:dyDescent="0.25">
      <c r="A249" s="55">
        <v>242</v>
      </c>
      <c r="B249" s="56">
        <v>5607</v>
      </c>
      <c r="C249" s="56" t="s">
        <v>218</v>
      </c>
      <c r="D249" s="56">
        <v>5607</v>
      </c>
      <c r="E249" s="56">
        <v>853.9</v>
      </c>
      <c r="F249" s="56">
        <v>649.15</v>
      </c>
      <c r="G249" s="56">
        <v>554309</v>
      </c>
      <c r="H249" s="56">
        <v>554309</v>
      </c>
      <c r="I249" s="56">
        <v>851.2</v>
      </c>
      <c r="J249" s="56">
        <v>862</v>
      </c>
      <c r="K249" s="56">
        <v>635.61</v>
      </c>
      <c r="L249" s="2"/>
      <c r="N249" s="3">
        <f t="shared" si="31"/>
        <v>668.22</v>
      </c>
      <c r="O249">
        <f t="shared" si="32"/>
        <v>568789</v>
      </c>
      <c r="P249">
        <f t="shared" si="33"/>
        <v>0</v>
      </c>
      <c r="Q249">
        <f t="shared" si="34"/>
        <v>568789</v>
      </c>
      <c r="R249">
        <f t="shared" si="35"/>
        <v>14480</v>
      </c>
      <c r="U249" s="3">
        <f t="shared" si="36"/>
        <v>668.22</v>
      </c>
      <c r="V249">
        <f t="shared" si="37"/>
        <v>576006</v>
      </c>
      <c r="W249">
        <f t="shared" si="38"/>
        <v>0</v>
      </c>
      <c r="X249">
        <f t="shared" si="39"/>
        <v>576006</v>
      </c>
      <c r="Y249">
        <f t="shared" si="40"/>
        <v>7217</v>
      </c>
    </row>
    <row r="250" spans="1:25" x14ac:dyDescent="0.25">
      <c r="A250" s="55">
        <v>243</v>
      </c>
      <c r="B250" s="56">
        <v>5643</v>
      </c>
      <c r="C250" s="56" t="s">
        <v>219</v>
      </c>
      <c r="D250" s="56">
        <v>5643</v>
      </c>
      <c r="E250" s="56">
        <v>986.9</v>
      </c>
      <c r="F250" s="56">
        <v>622.13</v>
      </c>
      <c r="G250" s="56">
        <v>613980</v>
      </c>
      <c r="H250" s="56">
        <v>613980</v>
      </c>
      <c r="I250" s="56">
        <v>1004.2</v>
      </c>
      <c r="J250" s="56">
        <v>1014.8</v>
      </c>
      <c r="K250" s="56">
        <v>635.61</v>
      </c>
      <c r="L250" s="2"/>
      <c r="N250" s="3">
        <f t="shared" si="31"/>
        <v>641.20000000000005</v>
      </c>
      <c r="O250">
        <f t="shared" si="32"/>
        <v>643893</v>
      </c>
      <c r="P250">
        <f t="shared" si="33"/>
        <v>0</v>
      </c>
      <c r="Q250">
        <f t="shared" si="34"/>
        <v>643893</v>
      </c>
      <c r="R250">
        <f t="shared" si="35"/>
        <v>29913</v>
      </c>
      <c r="U250" s="3">
        <f t="shared" si="36"/>
        <v>641.20000000000005</v>
      </c>
      <c r="V250">
        <f t="shared" si="37"/>
        <v>650690</v>
      </c>
      <c r="W250">
        <f t="shared" si="38"/>
        <v>0</v>
      </c>
      <c r="X250">
        <f t="shared" si="39"/>
        <v>650690</v>
      </c>
      <c r="Y250">
        <f t="shared" si="40"/>
        <v>6797</v>
      </c>
    </row>
    <row r="251" spans="1:25" x14ac:dyDescent="0.25">
      <c r="A251" s="55">
        <v>244</v>
      </c>
      <c r="B251" s="56">
        <v>5697</v>
      </c>
      <c r="C251" s="56" t="s">
        <v>432</v>
      </c>
      <c r="D251" s="56">
        <v>5697</v>
      </c>
      <c r="E251" s="56">
        <v>394</v>
      </c>
      <c r="F251" s="56">
        <v>661.52</v>
      </c>
      <c r="G251" s="56">
        <v>260639</v>
      </c>
      <c r="H251" s="56">
        <v>260639</v>
      </c>
      <c r="I251" s="56">
        <v>426</v>
      </c>
      <c r="J251" s="56">
        <v>425.5</v>
      </c>
      <c r="K251" s="56">
        <v>635.61</v>
      </c>
      <c r="L251" s="2"/>
      <c r="N251" s="3">
        <f t="shared" si="31"/>
        <v>680.59</v>
      </c>
      <c r="O251">
        <f t="shared" si="32"/>
        <v>289931</v>
      </c>
      <c r="P251">
        <f t="shared" si="33"/>
        <v>0</v>
      </c>
      <c r="Q251">
        <f t="shared" si="34"/>
        <v>289931</v>
      </c>
      <c r="R251">
        <f t="shared" si="35"/>
        <v>29292</v>
      </c>
      <c r="U251" s="3">
        <f t="shared" si="36"/>
        <v>680.59</v>
      </c>
      <c r="V251">
        <f t="shared" si="37"/>
        <v>289591</v>
      </c>
      <c r="W251">
        <f t="shared" si="38"/>
        <v>340</v>
      </c>
      <c r="X251">
        <f t="shared" si="39"/>
        <v>289931</v>
      </c>
      <c r="Y251">
        <f t="shared" si="40"/>
        <v>0</v>
      </c>
    </row>
    <row r="252" spans="1:25" x14ac:dyDescent="0.25">
      <c r="A252" s="55">
        <v>245</v>
      </c>
      <c r="B252" s="56">
        <v>5724</v>
      </c>
      <c r="C252" s="56" t="s">
        <v>220</v>
      </c>
      <c r="D252" s="56">
        <v>5724</v>
      </c>
      <c r="E252" s="56">
        <v>200</v>
      </c>
      <c r="F252" s="56">
        <v>700.22</v>
      </c>
      <c r="G252" s="56">
        <v>140044</v>
      </c>
      <c r="H252" s="56">
        <v>153377</v>
      </c>
      <c r="I252" s="56">
        <v>193</v>
      </c>
      <c r="J252" s="56">
        <v>188.1</v>
      </c>
      <c r="K252" s="56">
        <v>635.61</v>
      </c>
      <c r="L252" s="2"/>
      <c r="N252" s="3">
        <f t="shared" si="31"/>
        <v>719.29000000000008</v>
      </c>
      <c r="O252">
        <f t="shared" si="32"/>
        <v>138823</v>
      </c>
      <c r="P252">
        <f t="shared" si="33"/>
        <v>1221</v>
      </c>
      <c r="Q252">
        <f t="shared" si="34"/>
        <v>140044</v>
      </c>
      <c r="R252">
        <f t="shared" si="35"/>
        <v>-13333</v>
      </c>
      <c r="U252" s="3">
        <f t="shared" si="36"/>
        <v>719.29000000000008</v>
      </c>
      <c r="V252">
        <f t="shared" si="37"/>
        <v>135298</v>
      </c>
      <c r="W252">
        <f t="shared" si="38"/>
        <v>3525</v>
      </c>
      <c r="X252">
        <f t="shared" si="39"/>
        <v>138823</v>
      </c>
      <c r="Y252">
        <f t="shared" si="40"/>
        <v>-1221</v>
      </c>
    </row>
    <row r="253" spans="1:25" x14ac:dyDescent="0.25">
      <c r="A253" s="55">
        <v>246</v>
      </c>
      <c r="B253" s="56">
        <v>5805</v>
      </c>
      <c r="C253" s="56" t="s">
        <v>221</v>
      </c>
      <c r="D253" s="56">
        <v>5805</v>
      </c>
      <c r="E253" s="56">
        <v>1067.3</v>
      </c>
      <c r="F253" s="56">
        <v>678.46</v>
      </c>
      <c r="G253" s="56">
        <v>724120</v>
      </c>
      <c r="H253" s="56">
        <v>724120</v>
      </c>
      <c r="I253" s="56">
        <v>1067</v>
      </c>
      <c r="J253" s="56">
        <v>1077.5999999999999</v>
      </c>
      <c r="K253" s="56">
        <v>635.61</v>
      </c>
      <c r="L253" s="2"/>
      <c r="N253" s="3">
        <f t="shared" si="31"/>
        <v>697.53000000000009</v>
      </c>
      <c r="O253">
        <f t="shared" si="32"/>
        <v>744265</v>
      </c>
      <c r="P253">
        <f t="shared" si="33"/>
        <v>0</v>
      </c>
      <c r="Q253">
        <f t="shared" si="34"/>
        <v>744265</v>
      </c>
      <c r="R253">
        <f t="shared" si="35"/>
        <v>20145</v>
      </c>
      <c r="U253" s="3">
        <f t="shared" si="36"/>
        <v>697.53000000000009</v>
      </c>
      <c r="V253">
        <f t="shared" si="37"/>
        <v>751658</v>
      </c>
      <c r="W253">
        <f t="shared" si="38"/>
        <v>0</v>
      </c>
      <c r="X253">
        <f t="shared" si="39"/>
        <v>751658</v>
      </c>
      <c r="Y253">
        <f t="shared" si="40"/>
        <v>7393</v>
      </c>
    </row>
    <row r="254" spans="1:25" x14ac:dyDescent="0.25">
      <c r="A254" s="55">
        <v>247</v>
      </c>
      <c r="B254" s="56">
        <v>5823</v>
      </c>
      <c r="C254" s="56" t="s">
        <v>222</v>
      </c>
      <c r="D254" s="56">
        <v>5823</v>
      </c>
      <c r="E254" s="56">
        <v>372</v>
      </c>
      <c r="F254" s="56">
        <v>675.01</v>
      </c>
      <c r="G254" s="56">
        <v>251104</v>
      </c>
      <c r="H254" s="56">
        <v>251104</v>
      </c>
      <c r="I254" s="56">
        <v>356</v>
      </c>
      <c r="J254" s="56">
        <v>367.5</v>
      </c>
      <c r="K254" s="56">
        <v>635.61</v>
      </c>
      <c r="L254" s="2"/>
      <c r="N254" s="3">
        <f t="shared" si="31"/>
        <v>694.08</v>
      </c>
      <c r="O254">
        <f t="shared" si="32"/>
        <v>247092</v>
      </c>
      <c r="P254">
        <f t="shared" si="33"/>
        <v>4012</v>
      </c>
      <c r="Q254">
        <f t="shared" si="34"/>
        <v>251104</v>
      </c>
      <c r="R254">
        <f t="shared" si="35"/>
        <v>0</v>
      </c>
      <c r="U254" s="3">
        <f t="shared" si="36"/>
        <v>694.08</v>
      </c>
      <c r="V254">
        <f t="shared" si="37"/>
        <v>255074</v>
      </c>
      <c r="W254">
        <f t="shared" si="38"/>
        <v>0</v>
      </c>
      <c r="X254">
        <f t="shared" si="39"/>
        <v>255074</v>
      </c>
      <c r="Y254">
        <f t="shared" si="40"/>
        <v>3970</v>
      </c>
    </row>
    <row r="255" spans="1:25" x14ac:dyDescent="0.25">
      <c r="A255" s="55">
        <v>248</v>
      </c>
      <c r="B255" s="56">
        <v>5832</v>
      </c>
      <c r="C255" s="56" t="s">
        <v>223</v>
      </c>
      <c r="D255" s="56">
        <v>5832</v>
      </c>
      <c r="E255" s="56">
        <v>226</v>
      </c>
      <c r="F255" s="56">
        <v>568.32000000000005</v>
      </c>
      <c r="G255" s="56">
        <v>128440</v>
      </c>
      <c r="H255" s="56">
        <v>137652</v>
      </c>
      <c r="I255" s="56">
        <v>216</v>
      </c>
      <c r="J255" s="56">
        <v>210.5</v>
      </c>
      <c r="K255" s="56">
        <v>635.61</v>
      </c>
      <c r="L255" s="2"/>
      <c r="N255" s="3">
        <f t="shared" si="31"/>
        <v>587.3900000000001</v>
      </c>
      <c r="O255">
        <f t="shared" si="32"/>
        <v>126876</v>
      </c>
      <c r="P255">
        <f t="shared" si="33"/>
        <v>1564</v>
      </c>
      <c r="Q255">
        <f t="shared" si="34"/>
        <v>128440</v>
      </c>
      <c r="R255">
        <f t="shared" si="35"/>
        <v>-9212</v>
      </c>
      <c r="U255" s="3">
        <f t="shared" si="36"/>
        <v>587.3900000000001</v>
      </c>
      <c r="V255">
        <f t="shared" si="37"/>
        <v>123646</v>
      </c>
      <c r="W255">
        <f t="shared" si="38"/>
        <v>3230</v>
      </c>
      <c r="X255">
        <f t="shared" si="39"/>
        <v>126876</v>
      </c>
      <c r="Y255">
        <f t="shared" si="40"/>
        <v>-1564</v>
      </c>
    </row>
    <row r="256" spans="1:25" x14ac:dyDescent="0.25">
      <c r="A256" s="55">
        <v>249</v>
      </c>
      <c r="B256" s="56">
        <v>5877</v>
      </c>
      <c r="C256" s="56" t="s">
        <v>224</v>
      </c>
      <c r="D256" s="56">
        <v>5877</v>
      </c>
      <c r="E256" s="56">
        <v>1407.7</v>
      </c>
      <c r="F256" s="56">
        <v>643.51</v>
      </c>
      <c r="G256" s="56">
        <v>905869</v>
      </c>
      <c r="H256" s="56">
        <v>905869</v>
      </c>
      <c r="I256" s="56">
        <v>1423.6</v>
      </c>
      <c r="J256" s="56">
        <v>1373.6</v>
      </c>
      <c r="K256" s="56">
        <v>635.61</v>
      </c>
      <c r="L256" s="2"/>
      <c r="N256" s="3">
        <f t="shared" si="31"/>
        <v>662.58</v>
      </c>
      <c r="O256">
        <f t="shared" si="32"/>
        <v>943249</v>
      </c>
      <c r="P256">
        <f t="shared" si="33"/>
        <v>0</v>
      </c>
      <c r="Q256">
        <f t="shared" si="34"/>
        <v>943249</v>
      </c>
      <c r="R256">
        <f t="shared" si="35"/>
        <v>37380</v>
      </c>
      <c r="U256" s="3">
        <f t="shared" si="36"/>
        <v>662.58</v>
      </c>
      <c r="V256">
        <f t="shared" si="37"/>
        <v>910120</v>
      </c>
      <c r="W256">
        <f t="shared" si="38"/>
        <v>33129</v>
      </c>
      <c r="X256">
        <f t="shared" si="39"/>
        <v>943249</v>
      </c>
      <c r="Y256">
        <f t="shared" si="40"/>
        <v>0</v>
      </c>
    </row>
    <row r="257" spans="1:25" x14ac:dyDescent="0.25">
      <c r="A257" s="55">
        <v>250</v>
      </c>
      <c r="B257" s="56">
        <v>5895</v>
      </c>
      <c r="C257" s="56" t="s">
        <v>225</v>
      </c>
      <c r="D257" s="56">
        <v>5895</v>
      </c>
      <c r="E257" s="56">
        <v>254.6</v>
      </c>
      <c r="F257" s="56">
        <v>771.11</v>
      </c>
      <c r="G257" s="56">
        <v>196325</v>
      </c>
      <c r="H257" s="56">
        <v>196325</v>
      </c>
      <c r="I257" s="56">
        <v>237</v>
      </c>
      <c r="J257" s="56">
        <v>230.9</v>
      </c>
      <c r="K257" s="56">
        <v>635.61</v>
      </c>
      <c r="L257" s="2"/>
      <c r="N257" s="3">
        <f t="shared" si="31"/>
        <v>790.18000000000006</v>
      </c>
      <c r="O257">
        <f t="shared" si="32"/>
        <v>187273</v>
      </c>
      <c r="P257">
        <f t="shared" si="33"/>
        <v>9052</v>
      </c>
      <c r="Q257">
        <f t="shared" si="34"/>
        <v>196325</v>
      </c>
      <c r="R257">
        <f t="shared" si="35"/>
        <v>0</v>
      </c>
      <c r="U257" s="3">
        <f t="shared" si="36"/>
        <v>790.18000000000006</v>
      </c>
      <c r="V257">
        <f t="shared" si="37"/>
        <v>182453</v>
      </c>
      <c r="W257">
        <f t="shared" si="38"/>
        <v>4820</v>
      </c>
      <c r="X257">
        <f t="shared" si="39"/>
        <v>187273</v>
      </c>
      <c r="Y257">
        <f t="shared" si="40"/>
        <v>-9052</v>
      </c>
    </row>
    <row r="258" spans="1:25" x14ac:dyDescent="0.25">
      <c r="A258" s="55">
        <v>251</v>
      </c>
      <c r="B258" s="56">
        <v>5949</v>
      </c>
      <c r="C258" s="56" t="s">
        <v>226</v>
      </c>
      <c r="D258" s="56">
        <v>5949</v>
      </c>
      <c r="E258" s="56">
        <v>1116.4000000000001</v>
      </c>
      <c r="F258" s="56">
        <v>615.28</v>
      </c>
      <c r="G258" s="56">
        <v>686899</v>
      </c>
      <c r="H258" s="56">
        <v>686899</v>
      </c>
      <c r="I258" s="56">
        <v>1102.5999999999999</v>
      </c>
      <c r="J258" s="56">
        <v>1101.0999999999999</v>
      </c>
      <c r="K258" s="56">
        <v>635.61</v>
      </c>
      <c r="L258" s="2"/>
      <c r="N258" s="3">
        <f t="shared" si="31"/>
        <v>634.35</v>
      </c>
      <c r="O258">
        <f t="shared" si="32"/>
        <v>699434</v>
      </c>
      <c r="P258">
        <f t="shared" si="33"/>
        <v>0</v>
      </c>
      <c r="Q258">
        <f t="shared" si="34"/>
        <v>699434</v>
      </c>
      <c r="R258">
        <f t="shared" si="35"/>
        <v>12535</v>
      </c>
      <c r="U258" s="3">
        <f t="shared" si="36"/>
        <v>634.35</v>
      </c>
      <c r="V258">
        <f t="shared" si="37"/>
        <v>698483</v>
      </c>
      <c r="W258">
        <f t="shared" si="38"/>
        <v>951</v>
      </c>
      <c r="X258">
        <f t="shared" si="39"/>
        <v>699434</v>
      </c>
      <c r="Y258">
        <f t="shared" si="40"/>
        <v>0</v>
      </c>
    </row>
    <row r="259" spans="1:25" x14ac:dyDescent="0.25">
      <c r="A259" s="55">
        <v>252</v>
      </c>
      <c r="B259" s="56">
        <v>5976</v>
      </c>
      <c r="C259" s="56" t="s">
        <v>227</v>
      </c>
      <c r="D259" s="56">
        <v>5976</v>
      </c>
      <c r="E259" s="56">
        <v>1037.0999999999999</v>
      </c>
      <c r="F259" s="56">
        <v>666.93</v>
      </c>
      <c r="G259" s="56">
        <v>691673</v>
      </c>
      <c r="H259" s="56">
        <v>691673</v>
      </c>
      <c r="I259" s="56">
        <v>1050.3</v>
      </c>
      <c r="J259" s="56">
        <v>1024.8</v>
      </c>
      <c r="K259" s="56">
        <v>635.61</v>
      </c>
      <c r="L259" s="2"/>
      <c r="N259" s="3">
        <f t="shared" si="31"/>
        <v>686</v>
      </c>
      <c r="O259">
        <f t="shared" si="32"/>
        <v>720506</v>
      </c>
      <c r="P259">
        <f t="shared" si="33"/>
        <v>0</v>
      </c>
      <c r="Q259">
        <f t="shared" si="34"/>
        <v>720506</v>
      </c>
      <c r="R259">
        <f t="shared" si="35"/>
        <v>28833</v>
      </c>
      <c r="U259" s="3">
        <f t="shared" si="36"/>
        <v>686</v>
      </c>
      <c r="V259">
        <f t="shared" si="37"/>
        <v>703013</v>
      </c>
      <c r="W259">
        <f t="shared" si="38"/>
        <v>17493</v>
      </c>
      <c r="X259">
        <f t="shared" si="39"/>
        <v>720506</v>
      </c>
      <c r="Y259">
        <f t="shared" si="40"/>
        <v>0</v>
      </c>
    </row>
    <row r="260" spans="1:25" x14ac:dyDescent="0.25">
      <c r="A260" s="55">
        <v>253</v>
      </c>
      <c r="B260" s="56">
        <v>5994</v>
      </c>
      <c r="C260" s="56" t="s">
        <v>228</v>
      </c>
      <c r="D260" s="56">
        <v>5994</v>
      </c>
      <c r="E260" s="56">
        <v>710</v>
      </c>
      <c r="F260" s="56">
        <v>663.29</v>
      </c>
      <c r="G260" s="56">
        <v>470936</v>
      </c>
      <c r="H260" s="56">
        <v>470936</v>
      </c>
      <c r="I260" s="56">
        <v>689</v>
      </c>
      <c r="J260" s="56">
        <v>639.9</v>
      </c>
      <c r="K260" s="56">
        <v>635.61</v>
      </c>
      <c r="L260" s="2"/>
      <c r="N260" s="3">
        <f t="shared" si="31"/>
        <v>682.36</v>
      </c>
      <c r="O260">
        <f t="shared" si="32"/>
        <v>470146</v>
      </c>
      <c r="P260">
        <f t="shared" si="33"/>
        <v>790</v>
      </c>
      <c r="Q260">
        <f t="shared" si="34"/>
        <v>470936</v>
      </c>
      <c r="R260">
        <f t="shared" si="35"/>
        <v>0</v>
      </c>
      <c r="U260" s="3">
        <f t="shared" si="36"/>
        <v>682.36</v>
      </c>
      <c r="V260">
        <f t="shared" si="37"/>
        <v>436642</v>
      </c>
      <c r="W260">
        <f t="shared" si="38"/>
        <v>33504</v>
      </c>
      <c r="X260">
        <f t="shared" si="39"/>
        <v>470146</v>
      </c>
      <c r="Y260">
        <f t="shared" si="40"/>
        <v>-790</v>
      </c>
    </row>
    <row r="261" spans="1:25" x14ac:dyDescent="0.25">
      <c r="A261" s="55">
        <v>254</v>
      </c>
      <c r="B261" s="56">
        <v>6003</v>
      </c>
      <c r="C261" s="56" t="s">
        <v>229</v>
      </c>
      <c r="D261" s="56">
        <v>6003</v>
      </c>
      <c r="E261" s="56">
        <v>370.8</v>
      </c>
      <c r="F261" s="56">
        <v>706.78</v>
      </c>
      <c r="G261" s="56">
        <v>262074</v>
      </c>
      <c r="H261" s="56">
        <v>262074</v>
      </c>
      <c r="I261" s="56">
        <v>386</v>
      </c>
      <c r="J261" s="56">
        <v>385.5</v>
      </c>
      <c r="K261" s="56">
        <v>635.61</v>
      </c>
      <c r="L261" s="2"/>
      <c r="N261" s="3">
        <f t="shared" si="31"/>
        <v>725.85</v>
      </c>
      <c r="O261">
        <f t="shared" si="32"/>
        <v>280178</v>
      </c>
      <c r="P261">
        <f t="shared" si="33"/>
        <v>0</v>
      </c>
      <c r="Q261">
        <f t="shared" si="34"/>
        <v>280178</v>
      </c>
      <c r="R261">
        <f t="shared" si="35"/>
        <v>18104</v>
      </c>
      <c r="U261" s="3">
        <f t="shared" si="36"/>
        <v>725.85</v>
      </c>
      <c r="V261">
        <f t="shared" si="37"/>
        <v>279815</v>
      </c>
      <c r="W261">
        <f t="shared" si="38"/>
        <v>363</v>
      </c>
      <c r="X261">
        <f t="shared" si="39"/>
        <v>280178</v>
      </c>
      <c r="Y261">
        <f t="shared" si="40"/>
        <v>0</v>
      </c>
    </row>
    <row r="262" spans="1:25" x14ac:dyDescent="0.25">
      <c r="A262" s="55">
        <v>255</v>
      </c>
      <c r="B262" s="56">
        <v>6012</v>
      </c>
      <c r="C262" s="56" t="s">
        <v>230</v>
      </c>
      <c r="D262" s="56">
        <v>6012</v>
      </c>
      <c r="E262" s="56">
        <v>538.6</v>
      </c>
      <c r="F262" s="56">
        <v>678.48</v>
      </c>
      <c r="G262" s="56">
        <v>365429</v>
      </c>
      <c r="H262" s="56">
        <v>365429</v>
      </c>
      <c r="I262" s="56">
        <v>552.29999999999995</v>
      </c>
      <c r="J262" s="56">
        <v>551.5</v>
      </c>
      <c r="K262" s="56">
        <v>635.61</v>
      </c>
      <c r="L262" s="2"/>
      <c r="N262" s="3">
        <f t="shared" si="31"/>
        <v>697.55000000000007</v>
      </c>
      <c r="O262">
        <f t="shared" si="32"/>
        <v>385257</v>
      </c>
      <c r="P262">
        <f t="shared" si="33"/>
        <v>0</v>
      </c>
      <c r="Q262">
        <f t="shared" si="34"/>
        <v>385257</v>
      </c>
      <c r="R262">
        <f t="shared" si="35"/>
        <v>19828</v>
      </c>
      <c r="U262" s="3">
        <f t="shared" si="36"/>
        <v>697.55000000000007</v>
      </c>
      <c r="V262">
        <f t="shared" si="37"/>
        <v>384699</v>
      </c>
      <c r="W262">
        <f t="shared" si="38"/>
        <v>558</v>
      </c>
      <c r="X262">
        <f t="shared" si="39"/>
        <v>385257</v>
      </c>
      <c r="Y262">
        <f t="shared" si="40"/>
        <v>0</v>
      </c>
    </row>
    <row r="263" spans="1:25" x14ac:dyDescent="0.25">
      <c r="A263" s="55">
        <v>256</v>
      </c>
      <c r="B263" s="56">
        <v>6030</v>
      </c>
      <c r="C263" s="56" t="s">
        <v>231</v>
      </c>
      <c r="D263" s="56">
        <v>6030</v>
      </c>
      <c r="E263" s="56">
        <v>1478.5</v>
      </c>
      <c r="F263" s="56">
        <v>641.11</v>
      </c>
      <c r="G263" s="56">
        <v>947881</v>
      </c>
      <c r="H263" s="56">
        <v>947881</v>
      </c>
      <c r="I263" s="56">
        <v>1500.4</v>
      </c>
      <c r="J263" s="56">
        <v>1546.4</v>
      </c>
      <c r="K263" s="56">
        <v>635.61</v>
      </c>
      <c r="L263" s="2"/>
      <c r="N263" s="3">
        <f t="shared" si="31"/>
        <v>660.18000000000006</v>
      </c>
      <c r="O263">
        <f t="shared" si="32"/>
        <v>990534</v>
      </c>
      <c r="P263">
        <f t="shared" si="33"/>
        <v>0</v>
      </c>
      <c r="Q263">
        <f t="shared" si="34"/>
        <v>990534</v>
      </c>
      <c r="R263">
        <f t="shared" si="35"/>
        <v>42653</v>
      </c>
      <c r="U263" s="3">
        <f t="shared" si="36"/>
        <v>660.18000000000006</v>
      </c>
      <c r="V263">
        <f t="shared" si="37"/>
        <v>1020902</v>
      </c>
      <c r="W263">
        <f t="shared" si="38"/>
        <v>0</v>
      </c>
      <c r="X263">
        <f t="shared" si="39"/>
        <v>1020902</v>
      </c>
      <c r="Y263">
        <f t="shared" si="40"/>
        <v>30368</v>
      </c>
    </row>
    <row r="264" spans="1:25" x14ac:dyDescent="0.25">
      <c r="A264" s="55">
        <v>257</v>
      </c>
      <c r="B264" s="56">
        <v>6048</v>
      </c>
      <c r="C264" s="56" t="s">
        <v>232</v>
      </c>
      <c r="D264" s="56">
        <v>6035</v>
      </c>
      <c r="E264" s="56">
        <v>430</v>
      </c>
      <c r="F264" s="56">
        <v>756.01</v>
      </c>
      <c r="G264" s="56">
        <v>325084</v>
      </c>
      <c r="H264" s="56">
        <v>342930</v>
      </c>
      <c r="I264" s="56">
        <v>441.3</v>
      </c>
      <c r="J264" s="56">
        <v>392.5</v>
      </c>
      <c r="K264" s="56">
        <v>635.61</v>
      </c>
      <c r="L264" s="2"/>
      <c r="N264" s="3">
        <f t="shared" si="31"/>
        <v>775.08</v>
      </c>
      <c r="O264">
        <f t="shared" si="32"/>
        <v>342043</v>
      </c>
      <c r="P264">
        <f t="shared" si="33"/>
        <v>0</v>
      </c>
      <c r="Q264">
        <f t="shared" si="34"/>
        <v>342043</v>
      </c>
      <c r="R264">
        <f t="shared" si="35"/>
        <v>-887</v>
      </c>
      <c r="U264" s="3">
        <f t="shared" si="36"/>
        <v>775.08</v>
      </c>
      <c r="V264">
        <f t="shared" si="37"/>
        <v>304219</v>
      </c>
      <c r="W264">
        <f t="shared" si="38"/>
        <v>37824</v>
      </c>
      <c r="X264">
        <f t="shared" si="39"/>
        <v>342043</v>
      </c>
      <c r="Y264">
        <f t="shared" si="40"/>
        <v>0</v>
      </c>
    </row>
    <row r="265" spans="1:25" x14ac:dyDescent="0.25">
      <c r="A265" s="55">
        <v>258</v>
      </c>
      <c r="B265" s="56">
        <v>6039</v>
      </c>
      <c r="C265" s="56" t="s">
        <v>233</v>
      </c>
      <c r="D265" s="56">
        <v>6039</v>
      </c>
      <c r="E265" s="56">
        <v>14868.6</v>
      </c>
      <c r="F265" s="56">
        <v>618.98</v>
      </c>
      <c r="G265" s="56">
        <v>9203366</v>
      </c>
      <c r="H265" s="56">
        <v>9203366</v>
      </c>
      <c r="I265" s="56">
        <v>14839.5</v>
      </c>
      <c r="J265" s="56">
        <v>14806.9</v>
      </c>
      <c r="K265" s="56">
        <v>635.61</v>
      </c>
      <c r="L265" s="2"/>
      <c r="N265" s="3">
        <f t="shared" ref="N265:N328" si="41">F265+$N$5</f>
        <v>638.05000000000007</v>
      </c>
      <c r="O265">
        <f t="shared" ref="O265:O328" si="42">ROUND(N265*I265,0)</f>
        <v>9468343</v>
      </c>
      <c r="P265">
        <f t="shared" ref="P265:P328" si="43">IF(O265&lt;G265,G265-O265,0)</f>
        <v>0</v>
      </c>
      <c r="Q265">
        <f t="shared" ref="Q265:Q328" si="44">P265+O265</f>
        <v>9468343</v>
      </c>
      <c r="R265">
        <f t="shared" ref="R265:R328" si="45">Q265-(H265)</f>
        <v>264977</v>
      </c>
      <c r="U265" s="3">
        <f t="shared" ref="U265:U328" si="46">N265+$U$5</f>
        <v>638.05000000000007</v>
      </c>
      <c r="V265">
        <f t="shared" ref="V265:V328" si="47">ROUND(U265*J265,0)</f>
        <v>9447543</v>
      </c>
      <c r="W265">
        <f t="shared" ref="W265:W328" si="48">IF(V265&lt;O265,O265-V265,0)</f>
        <v>20800</v>
      </c>
      <c r="X265">
        <f t="shared" ref="X265:X328" si="49">W265+V265</f>
        <v>9468343</v>
      </c>
      <c r="Y265">
        <f t="shared" ref="Y265:Y328" si="50">X265-(Q265)</f>
        <v>0</v>
      </c>
    </row>
    <row r="266" spans="1:25" x14ac:dyDescent="0.25">
      <c r="A266" s="55">
        <v>259</v>
      </c>
      <c r="B266" s="56">
        <v>6093</v>
      </c>
      <c r="C266" s="56" t="s">
        <v>234</v>
      </c>
      <c r="D266" s="56">
        <v>6093</v>
      </c>
      <c r="E266" s="56">
        <v>1429.8</v>
      </c>
      <c r="F266" s="56">
        <v>610.46</v>
      </c>
      <c r="G266" s="56">
        <v>872836</v>
      </c>
      <c r="H266" s="56">
        <v>872836</v>
      </c>
      <c r="I266" s="56">
        <v>1451.3</v>
      </c>
      <c r="J266" s="56">
        <v>1473.4</v>
      </c>
      <c r="K266" s="56">
        <v>635.61</v>
      </c>
      <c r="L266" s="2"/>
      <c r="N266" s="3">
        <f t="shared" si="41"/>
        <v>629.53000000000009</v>
      </c>
      <c r="O266">
        <f t="shared" si="42"/>
        <v>913637</v>
      </c>
      <c r="P266">
        <f t="shared" si="43"/>
        <v>0</v>
      </c>
      <c r="Q266">
        <f t="shared" si="44"/>
        <v>913637</v>
      </c>
      <c r="R266">
        <f t="shared" si="45"/>
        <v>40801</v>
      </c>
      <c r="U266" s="3">
        <f t="shared" si="46"/>
        <v>629.53000000000009</v>
      </c>
      <c r="V266">
        <f t="shared" si="47"/>
        <v>927550</v>
      </c>
      <c r="W266">
        <f t="shared" si="48"/>
        <v>0</v>
      </c>
      <c r="X266">
        <f t="shared" si="49"/>
        <v>927550</v>
      </c>
      <c r="Y266">
        <f t="shared" si="50"/>
        <v>13913</v>
      </c>
    </row>
    <row r="267" spans="1:25" x14ac:dyDescent="0.25">
      <c r="A267" s="55">
        <v>260</v>
      </c>
      <c r="B267" s="56">
        <v>6091</v>
      </c>
      <c r="C267" s="56" t="s">
        <v>235</v>
      </c>
      <c r="D267" s="56">
        <v>6091</v>
      </c>
      <c r="E267" s="56">
        <v>895.6</v>
      </c>
      <c r="F267" s="56">
        <v>699.53</v>
      </c>
      <c r="G267" s="56">
        <v>626499</v>
      </c>
      <c r="H267" s="56">
        <v>636764</v>
      </c>
      <c r="I267" s="56">
        <v>928.5</v>
      </c>
      <c r="J267" s="56">
        <v>927.2</v>
      </c>
      <c r="K267" s="56">
        <v>635.61</v>
      </c>
      <c r="L267" s="2"/>
      <c r="N267" s="3">
        <f t="shared" si="41"/>
        <v>718.6</v>
      </c>
      <c r="O267">
        <f t="shared" si="42"/>
        <v>667220</v>
      </c>
      <c r="P267">
        <f t="shared" si="43"/>
        <v>0</v>
      </c>
      <c r="Q267">
        <f t="shared" si="44"/>
        <v>667220</v>
      </c>
      <c r="R267">
        <f t="shared" si="45"/>
        <v>30456</v>
      </c>
      <c r="U267" s="3">
        <f t="shared" si="46"/>
        <v>718.6</v>
      </c>
      <c r="V267">
        <f t="shared" si="47"/>
        <v>666286</v>
      </c>
      <c r="W267">
        <f t="shared" si="48"/>
        <v>934</v>
      </c>
      <c r="X267">
        <f t="shared" si="49"/>
        <v>667220</v>
      </c>
      <c r="Y267">
        <f t="shared" si="50"/>
        <v>0</v>
      </c>
    </row>
    <row r="268" spans="1:25" x14ac:dyDescent="0.25">
      <c r="A268" s="55">
        <v>261</v>
      </c>
      <c r="B268" s="56">
        <v>6095</v>
      </c>
      <c r="C268" s="56" t="s">
        <v>236</v>
      </c>
      <c r="D268" s="56">
        <v>6095</v>
      </c>
      <c r="E268" s="56">
        <v>631.29999999999995</v>
      </c>
      <c r="F268" s="56">
        <v>700.74</v>
      </c>
      <c r="G268" s="56">
        <v>442377</v>
      </c>
      <c r="H268" s="56">
        <v>442377</v>
      </c>
      <c r="I268" s="56">
        <v>626.70000000000005</v>
      </c>
      <c r="J268" s="56">
        <v>613.79999999999995</v>
      </c>
      <c r="K268" s="56">
        <v>635.61</v>
      </c>
      <c r="L268" s="2"/>
      <c r="N268" s="3">
        <f t="shared" si="41"/>
        <v>719.81000000000006</v>
      </c>
      <c r="O268">
        <f t="shared" si="42"/>
        <v>451105</v>
      </c>
      <c r="P268">
        <f t="shared" si="43"/>
        <v>0</v>
      </c>
      <c r="Q268">
        <f t="shared" si="44"/>
        <v>451105</v>
      </c>
      <c r="R268">
        <f t="shared" si="45"/>
        <v>8728</v>
      </c>
      <c r="U268" s="3">
        <f t="shared" si="46"/>
        <v>719.81000000000006</v>
      </c>
      <c r="V268">
        <f t="shared" si="47"/>
        <v>441819</v>
      </c>
      <c r="W268">
        <f t="shared" si="48"/>
        <v>9286</v>
      </c>
      <c r="X268">
        <f t="shared" si="49"/>
        <v>451105</v>
      </c>
      <c r="Y268">
        <f t="shared" si="50"/>
        <v>0</v>
      </c>
    </row>
    <row r="269" spans="1:25" x14ac:dyDescent="0.25">
      <c r="A269" s="55">
        <v>262</v>
      </c>
      <c r="B269" s="56">
        <v>5157</v>
      </c>
      <c r="C269" s="56" t="s">
        <v>237</v>
      </c>
      <c r="D269" s="56">
        <v>6099</v>
      </c>
      <c r="E269" s="56">
        <v>546.9</v>
      </c>
      <c r="F269" s="56">
        <v>652.9</v>
      </c>
      <c r="G269" s="56">
        <v>357071</v>
      </c>
      <c r="H269" s="56">
        <v>372305</v>
      </c>
      <c r="I269" s="56">
        <v>561.5</v>
      </c>
      <c r="J269" s="56">
        <v>548.70000000000005</v>
      </c>
      <c r="K269" s="56">
        <v>635.61</v>
      </c>
      <c r="L269" s="2"/>
      <c r="N269" s="3">
        <f t="shared" si="41"/>
        <v>671.97</v>
      </c>
      <c r="O269">
        <f t="shared" si="42"/>
        <v>377311</v>
      </c>
      <c r="P269">
        <f t="shared" si="43"/>
        <v>0</v>
      </c>
      <c r="Q269">
        <f t="shared" si="44"/>
        <v>377311</v>
      </c>
      <c r="R269">
        <f t="shared" si="45"/>
        <v>5006</v>
      </c>
      <c r="U269" s="3">
        <f t="shared" si="46"/>
        <v>671.97</v>
      </c>
      <c r="V269">
        <f t="shared" si="47"/>
        <v>368710</v>
      </c>
      <c r="W269">
        <f t="shared" si="48"/>
        <v>8601</v>
      </c>
      <c r="X269">
        <f t="shared" si="49"/>
        <v>377311</v>
      </c>
      <c r="Y269">
        <f t="shared" si="50"/>
        <v>0</v>
      </c>
    </row>
    <row r="270" spans="1:25" x14ac:dyDescent="0.25">
      <c r="A270" s="55">
        <v>263</v>
      </c>
      <c r="B270" s="56">
        <v>6097</v>
      </c>
      <c r="C270" s="56" t="s">
        <v>238</v>
      </c>
      <c r="D270" s="56">
        <v>6097</v>
      </c>
      <c r="E270" s="56">
        <v>203.1</v>
      </c>
      <c r="F270" s="56">
        <v>731.12</v>
      </c>
      <c r="G270" s="56">
        <v>148490</v>
      </c>
      <c r="H270" s="56">
        <v>153214</v>
      </c>
      <c r="I270" s="56">
        <v>193.4</v>
      </c>
      <c r="J270" s="56">
        <v>188.5</v>
      </c>
      <c r="K270" s="56">
        <v>635.61</v>
      </c>
      <c r="L270" s="2"/>
      <c r="N270" s="3">
        <f t="shared" si="41"/>
        <v>750.19</v>
      </c>
      <c r="O270">
        <f t="shared" si="42"/>
        <v>145087</v>
      </c>
      <c r="P270">
        <f t="shared" si="43"/>
        <v>3403</v>
      </c>
      <c r="Q270">
        <f t="shared" si="44"/>
        <v>148490</v>
      </c>
      <c r="R270">
        <f t="shared" si="45"/>
        <v>-4724</v>
      </c>
      <c r="U270" s="3">
        <f t="shared" si="46"/>
        <v>750.19</v>
      </c>
      <c r="V270">
        <f t="shared" si="47"/>
        <v>141411</v>
      </c>
      <c r="W270">
        <f t="shared" si="48"/>
        <v>3676</v>
      </c>
      <c r="X270">
        <f t="shared" si="49"/>
        <v>145087</v>
      </c>
      <c r="Y270">
        <f t="shared" si="50"/>
        <v>-3403</v>
      </c>
    </row>
    <row r="271" spans="1:25" x14ac:dyDescent="0.25">
      <c r="A271" s="55">
        <v>264</v>
      </c>
      <c r="B271" s="56">
        <v>6098</v>
      </c>
      <c r="C271" s="56" t="s">
        <v>357</v>
      </c>
      <c r="D271" s="56">
        <v>6098</v>
      </c>
      <c r="E271" s="56">
        <v>1453.4</v>
      </c>
      <c r="F271" s="56">
        <v>654.48</v>
      </c>
      <c r="G271" s="56">
        <v>951221</v>
      </c>
      <c r="H271" s="56">
        <v>966521</v>
      </c>
      <c r="I271" s="56">
        <v>1447.4</v>
      </c>
      <c r="J271" s="56">
        <v>1433.3</v>
      </c>
      <c r="K271" s="56">
        <v>635.61</v>
      </c>
      <c r="L271" s="2"/>
      <c r="N271" s="3">
        <f t="shared" si="41"/>
        <v>673.55000000000007</v>
      </c>
      <c r="O271">
        <f t="shared" si="42"/>
        <v>974896</v>
      </c>
      <c r="P271">
        <f t="shared" si="43"/>
        <v>0</v>
      </c>
      <c r="Q271">
        <f t="shared" si="44"/>
        <v>974896</v>
      </c>
      <c r="R271">
        <f t="shared" si="45"/>
        <v>8375</v>
      </c>
      <c r="U271" s="3">
        <f t="shared" si="46"/>
        <v>673.55000000000007</v>
      </c>
      <c r="V271">
        <f t="shared" si="47"/>
        <v>965399</v>
      </c>
      <c r="W271">
        <f t="shared" si="48"/>
        <v>9497</v>
      </c>
      <c r="X271">
        <f t="shared" si="49"/>
        <v>974896</v>
      </c>
      <c r="Y271">
        <f t="shared" si="50"/>
        <v>0</v>
      </c>
    </row>
    <row r="272" spans="1:25" x14ac:dyDescent="0.25">
      <c r="A272" s="55">
        <v>265</v>
      </c>
      <c r="B272" s="56">
        <v>6100</v>
      </c>
      <c r="C272" s="56" t="s">
        <v>239</v>
      </c>
      <c r="D272" s="56">
        <v>6100</v>
      </c>
      <c r="E272" s="56">
        <v>507.2</v>
      </c>
      <c r="F272" s="56">
        <v>655.62</v>
      </c>
      <c r="G272" s="56">
        <v>332530</v>
      </c>
      <c r="H272" s="56">
        <v>332530</v>
      </c>
      <c r="I272" s="56">
        <v>516.70000000000005</v>
      </c>
      <c r="J272" s="56">
        <v>528</v>
      </c>
      <c r="K272" s="56">
        <v>635.61</v>
      </c>
      <c r="L272" s="2"/>
      <c r="N272" s="3">
        <f t="shared" si="41"/>
        <v>674.69</v>
      </c>
      <c r="O272">
        <f t="shared" si="42"/>
        <v>348612</v>
      </c>
      <c r="P272">
        <f t="shared" si="43"/>
        <v>0</v>
      </c>
      <c r="Q272">
        <f t="shared" si="44"/>
        <v>348612</v>
      </c>
      <c r="R272">
        <f t="shared" si="45"/>
        <v>16082</v>
      </c>
      <c r="U272" s="3">
        <f t="shared" si="46"/>
        <v>674.69</v>
      </c>
      <c r="V272">
        <f t="shared" si="47"/>
        <v>356236</v>
      </c>
      <c r="W272">
        <f t="shared" si="48"/>
        <v>0</v>
      </c>
      <c r="X272">
        <f t="shared" si="49"/>
        <v>356236</v>
      </c>
      <c r="Y272">
        <f t="shared" si="50"/>
        <v>7624</v>
      </c>
    </row>
    <row r="273" spans="1:25" x14ac:dyDescent="0.25">
      <c r="A273" s="55">
        <v>266</v>
      </c>
      <c r="B273" s="56">
        <v>6101</v>
      </c>
      <c r="C273" s="56" t="s">
        <v>240</v>
      </c>
      <c r="D273" s="56">
        <v>6101</v>
      </c>
      <c r="E273" s="56">
        <v>7024.1</v>
      </c>
      <c r="F273" s="56">
        <v>601.75</v>
      </c>
      <c r="G273" s="56">
        <v>4226752</v>
      </c>
      <c r="H273" s="56">
        <v>4226752</v>
      </c>
      <c r="I273" s="56">
        <v>7211</v>
      </c>
      <c r="J273" s="56">
        <v>7201.2</v>
      </c>
      <c r="K273" s="56">
        <v>635.61</v>
      </c>
      <c r="L273" s="2"/>
      <c r="N273" s="3">
        <f t="shared" si="41"/>
        <v>620.82000000000005</v>
      </c>
      <c r="O273">
        <f t="shared" si="42"/>
        <v>4476733</v>
      </c>
      <c r="P273">
        <f t="shared" si="43"/>
        <v>0</v>
      </c>
      <c r="Q273">
        <f t="shared" si="44"/>
        <v>4476733</v>
      </c>
      <c r="R273">
        <f t="shared" si="45"/>
        <v>249981</v>
      </c>
      <c r="U273" s="3">
        <f t="shared" si="46"/>
        <v>620.82000000000005</v>
      </c>
      <c r="V273">
        <f t="shared" si="47"/>
        <v>4470649</v>
      </c>
      <c r="W273">
        <f t="shared" si="48"/>
        <v>6084</v>
      </c>
      <c r="X273">
        <f t="shared" si="49"/>
        <v>4476733</v>
      </c>
      <c r="Y273">
        <f t="shared" si="50"/>
        <v>0</v>
      </c>
    </row>
    <row r="274" spans="1:25" x14ac:dyDescent="0.25">
      <c r="A274" s="55">
        <v>267</v>
      </c>
      <c r="B274" s="56">
        <v>6094</v>
      </c>
      <c r="C274" s="56" t="s">
        <v>241</v>
      </c>
      <c r="D274" s="56">
        <v>6094</v>
      </c>
      <c r="E274" s="56">
        <v>531.5</v>
      </c>
      <c r="F274" s="56">
        <v>647.34</v>
      </c>
      <c r="G274" s="56">
        <v>344061</v>
      </c>
      <c r="H274" s="56">
        <v>344061</v>
      </c>
      <c r="I274" s="56">
        <v>505.7</v>
      </c>
      <c r="J274" s="56">
        <v>504.9</v>
      </c>
      <c r="K274" s="56">
        <v>635.61</v>
      </c>
      <c r="L274" s="2"/>
      <c r="N274" s="3">
        <f t="shared" si="41"/>
        <v>666.41000000000008</v>
      </c>
      <c r="O274">
        <f t="shared" si="42"/>
        <v>337004</v>
      </c>
      <c r="P274">
        <f t="shared" si="43"/>
        <v>7057</v>
      </c>
      <c r="Q274">
        <f t="shared" si="44"/>
        <v>344061</v>
      </c>
      <c r="R274">
        <f t="shared" si="45"/>
        <v>0</v>
      </c>
      <c r="U274" s="3">
        <f t="shared" si="46"/>
        <v>666.41000000000008</v>
      </c>
      <c r="V274">
        <f t="shared" si="47"/>
        <v>336470</v>
      </c>
      <c r="W274">
        <f t="shared" si="48"/>
        <v>534</v>
      </c>
      <c r="X274">
        <f t="shared" si="49"/>
        <v>337004</v>
      </c>
      <c r="Y274">
        <f t="shared" si="50"/>
        <v>-7057</v>
      </c>
    </row>
    <row r="275" spans="1:25" x14ac:dyDescent="0.25">
      <c r="A275" s="55">
        <v>268</v>
      </c>
      <c r="B275" s="56">
        <v>6096</v>
      </c>
      <c r="C275" s="56" t="s">
        <v>433</v>
      </c>
      <c r="D275" s="56">
        <v>6096</v>
      </c>
      <c r="E275" s="56">
        <v>525.20000000000005</v>
      </c>
      <c r="F275" s="56">
        <v>697.38</v>
      </c>
      <c r="G275" s="56">
        <v>366264</v>
      </c>
      <c r="H275" s="56">
        <v>366264</v>
      </c>
      <c r="I275" s="56">
        <v>524.29999999999995</v>
      </c>
      <c r="J275" s="56">
        <v>511.5</v>
      </c>
      <c r="K275" s="56">
        <v>635.61</v>
      </c>
      <c r="L275" s="2"/>
      <c r="N275" s="3">
        <f t="shared" si="41"/>
        <v>716.45</v>
      </c>
      <c r="O275">
        <f t="shared" si="42"/>
        <v>375635</v>
      </c>
      <c r="P275">
        <f t="shared" si="43"/>
        <v>0</v>
      </c>
      <c r="Q275">
        <f t="shared" si="44"/>
        <v>375635</v>
      </c>
      <c r="R275">
        <f t="shared" si="45"/>
        <v>9371</v>
      </c>
      <c r="U275" s="3">
        <f t="shared" si="46"/>
        <v>716.45</v>
      </c>
      <c r="V275">
        <f t="shared" si="47"/>
        <v>366464</v>
      </c>
      <c r="W275">
        <f t="shared" si="48"/>
        <v>9171</v>
      </c>
      <c r="X275">
        <f t="shared" si="49"/>
        <v>375635</v>
      </c>
      <c r="Y275">
        <f t="shared" si="50"/>
        <v>0</v>
      </c>
    </row>
    <row r="276" spans="1:25" x14ac:dyDescent="0.25">
      <c r="A276" s="55">
        <v>269</v>
      </c>
      <c r="B276" s="56">
        <v>6102</v>
      </c>
      <c r="C276" s="56" t="s">
        <v>242</v>
      </c>
      <c r="D276" s="56">
        <v>6102</v>
      </c>
      <c r="E276" s="56">
        <v>2002.4</v>
      </c>
      <c r="F276" s="56">
        <v>643.76</v>
      </c>
      <c r="G276" s="56">
        <v>1289065</v>
      </c>
      <c r="H276" s="56">
        <v>1289065</v>
      </c>
      <c r="I276" s="56">
        <v>2025.3</v>
      </c>
      <c r="J276" s="56">
        <v>2058.6</v>
      </c>
      <c r="K276" s="56">
        <v>635.61</v>
      </c>
      <c r="L276" s="2"/>
      <c r="N276" s="3">
        <f t="shared" si="41"/>
        <v>662.83</v>
      </c>
      <c r="O276">
        <f t="shared" si="42"/>
        <v>1342430</v>
      </c>
      <c r="P276">
        <f t="shared" si="43"/>
        <v>0</v>
      </c>
      <c r="Q276">
        <f t="shared" si="44"/>
        <v>1342430</v>
      </c>
      <c r="R276">
        <f t="shared" si="45"/>
        <v>53365</v>
      </c>
      <c r="U276" s="3">
        <f t="shared" si="46"/>
        <v>662.83</v>
      </c>
      <c r="V276">
        <f t="shared" si="47"/>
        <v>1364502</v>
      </c>
      <c r="W276">
        <f t="shared" si="48"/>
        <v>0</v>
      </c>
      <c r="X276">
        <f t="shared" si="49"/>
        <v>1364502</v>
      </c>
      <c r="Y276">
        <f t="shared" si="50"/>
        <v>22072</v>
      </c>
    </row>
    <row r="277" spans="1:25" x14ac:dyDescent="0.25">
      <c r="A277" s="55">
        <v>270</v>
      </c>
      <c r="B277" s="56">
        <v>6120</v>
      </c>
      <c r="C277" s="56" t="s">
        <v>243</v>
      </c>
      <c r="D277" s="56">
        <v>6120</v>
      </c>
      <c r="E277" s="56">
        <v>1145.9000000000001</v>
      </c>
      <c r="F277" s="56">
        <v>638.54</v>
      </c>
      <c r="G277" s="56">
        <v>731703</v>
      </c>
      <c r="H277" s="56">
        <v>731703</v>
      </c>
      <c r="I277" s="56">
        <v>1167.9000000000001</v>
      </c>
      <c r="J277" s="56">
        <v>1142.2</v>
      </c>
      <c r="K277" s="56">
        <v>635.61</v>
      </c>
      <c r="L277" s="2"/>
      <c r="N277" s="3">
        <f t="shared" si="41"/>
        <v>657.61</v>
      </c>
      <c r="O277">
        <f t="shared" si="42"/>
        <v>768023</v>
      </c>
      <c r="P277">
        <f t="shared" si="43"/>
        <v>0</v>
      </c>
      <c r="Q277">
        <f t="shared" si="44"/>
        <v>768023</v>
      </c>
      <c r="R277">
        <f t="shared" si="45"/>
        <v>36320</v>
      </c>
      <c r="U277" s="3">
        <f t="shared" si="46"/>
        <v>657.61</v>
      </c>
      <c r="V277">
        <f t="shared" si="47"/>
        <v>751122</v>
      </c>
      <c r="W277">
        <f t="shared" si="48"/>
        <v>16901</v>
      </c>
      <c r="X277">
        <f t="shared" si="49"/>
        <v>768023</v>
      </c>
      <c r="Y277">
        <f t="shared" si="50"/>
        <v>0</v>
      </c>
    </row>
    <row r="278" spans="1:25" x14ac:dyDescent="0.25">
      <c r="A278" s="55">
        <v>271</v>
      </c>
      <c r="B278" s="56">
        <v>6138</v>
      </c>
      <c r="C278" s="56" t="s">
        <v>244</v>
      </c>
      <c r="D278" s="56">
        <v>6138</v>
      </c>
      <c r="E278" s="56">
        <v>401.1</v>
      </c>
      <c r="F278" s="56">
        <v>682.77</v>
      </c>
      <c r="G278" s="56">
        <v>273859</v>
      </c>
      <c r="H278" s="56">
        <v>273859</v>
      </c>
      <c r="I278" s="56">
        <v>406.7</v>
      </c>
      <c r="J278" s="56">
        <v>406.1</v>
      </c>
      <c r="K278" s="56">
        <v>635.61</v>
      </c>
      <c r="L278" s="2"/>
      <c r="N278" s="3">
        <f t="shared" si="41"/>
        <v>701.84</v>
      </c>
      <c r="O278">
        <f t="shared" si="42"/>
        <v>285438</v>
      </c>
      <c r="P278">
        <f t="shared" si="43"/>
        <v>0</v>
      </c>
      <c r="Q278">
        <f t="shared" si="44"/>
        <v>285438</v>
      </c>
      <c r="R278">
        <f t="shared" si="45"/>
        <v>11579</v>
      </c>
      <c r="U278" s="3">
        <f t="shared" si="46"/>
        <v>701.84</v>
      </c>
      <c r="V278">
        <f t="shared" si="47"/>
        <v>285017</v>
      </c>
      <c r="W278">
        <f t="shared" si="48"/>
        <v>421</v>
      </c>
      <c r="X278">
        <f t="shared" si="49"/>
        <v>285438</v>
      </c>
      <c r="Y278">
        <f t="shared" si="50"/>
        <v>0</v>
      </c>
    </row>
    <row r="279" spans="1:25" x14ac:dyDescent="0.25">
      <c r="A279" s="55">
        <v>272</v>
      </c>
      <c r="B279" s="56">
        <v>5751</v>
      </c>
      <c r="C279" s="56" t="s">
        <v>245</v>
      </c>
      <c r="D279" s="56">
        <v>5751</v>
      </c>
      <c r="E279" s="56">
        <v>561.1</v>
      </c>
      <c r="F279" s="56">
        <v>624.74</v>
      </c>
      <c r="G279" s="56">
        <v>350542</v>
      </c>
      <c r="H279" s="56">
        <v>356771</v>
      </c>
      <c r="I279" s="56">
        <v>570.70000000000005</v>
      </c>
      <c r="J279" s="56">
        <v>593.9</v>
      </c>
      <c r="K279" s="56">
        <v>635.61</v>
      </c>
      <c r="L279" s="2"/>
      <c r="N279" s="3">
        <f t="shared" si="41"/>
        <v>643.81000000000006</v>
      </c>
      <c r="O279">
        <f t="shared" si="42"/>
        <v>367422</v>
      </c>
      <c r="P279">
        <f t="shared" si="43"/>
        <v>0</v>
      </c>
      <c r="Q279">
        <f t="shared" si="44"/>
        <v>367422</v>
      </c>
      <c r="R279">
        <f t="shared" si="45"/>
        <v>10651</v>
      </c>
      <c r="U279" s="3">
        <f t="shared" si="46"/>
        <v>643.81000000000006</v>
      </c>
      <c r="V279">
        <f t="shared" si="47"/>
        <v>382359</v>
      </c>
      <c r="W279">
        <f t="shared" si="48"/>
        <v>0</v>
      </c>
      <c r="X279">
        <f t="shared" si="49"/>
        <v>382359</v>
      </c>
      <c r="Y279">
        <f t="shared" si="50"/>
        <v>14937</v>
      </c>
    </row>
    <row r="280" spans="1:25" x14ac:dyDescent="0.25">
      <c r="A280" s="55">
        <v>273</v>
      </c>
      <c r="B280" s="56">
        <v>6165</v>
      </c>
      <c r="C280" s="56" t="s">
        <v>246</v>
      </c>
      <c r="D280" s="56">
        <v>6165</v>
      </c>
      <c r="E280" s="56">
        <v>194.5</v>
      </c>
      <c r="F280" s="56">
        <v>727.03</v>
      </c>
      <c r="G280" s="56">
        <v>141407</v>
      </c>
      <c r="H280" s="56">
        <v>141407</v>
      </c>
      <c r="I280" s="56">
        <v>197</v>
      </c>
      <c r="J280" s="56">
        <v>192.3</v>
      </c>
      <c r="K280" s="56">
        <v>635.61</v>
      </c>
      <c r="L280" s="2"/>
      <c r="N280" s="3">
        <f t="shared" si="41"/>
        <v>746.1</v>
      </c>
      <c r="O280">
        <f t="shared" si="42"/>
        <v>146982</v>
      </c>
      <c r="P280">
        <f t="shared" si="43"/>
        <v>0</v>
      </c>
      <c r="Q280">
        <f t="shared" si="44"/>
        <v>146982</v>
      </c>
      <c r="R280">
        <f t="shared" si="45"/>
        <v>5575</v>
      </c>
      <c r="U280" s="3">
        <f t="shared" si="46"/>
        <v>746.1</v>
      </c>
      <c r="V280">
        <f t="shared" si="47"/>
        <v>143475</v>
      </c>
      <c r="W280">
        <f t="shared" si="48"/>
        <v>3507</v>
      </c>
      <c r="X280">
        <f t="shared" si="49"/>
        <v>146982</v>
      </c>
      <c r="Y280">
        <f t="shared" si="50"/>
        <v>0</v>
      </c>
    </row>
    <row r="281" spans="1:25" x14ac:dyDescent="0.25">
      <c r="A281" s="55">
        <v>274</v>
      </c>
      <c r="B281" s="56">
        <v>6175</v>
      </c>
      <c r="C281" s="56" t="s">
        <v>247</v>
      </c>
      <c r="D281" s="56">
        <v>6175</v>
      </c>
      <c r="E281" s="56">
        <v>604.6</v>
      </c>
      <c r="F281" s="56">
        <v>691.41</v>
      </c>
      <c r="G281" s="56">
        <v>418026</v>
      </c>
      <c r="H281" s="56">
        <v>418026</v>
      </c>
      <c r="I281" s="56">
        <v>584.6</v>
      </c>
      <c r="J281" s="56">
        <v>583.70000000000005</v>
      </c>
      <c r="K281" s="56">
        <v>635.61</v>
      </c>
      <c r="L281" s="2"/>
      <c r="N281" s="3">
        <f t="shared" si="41"/>
        <v>710.48</v>
      </c>
      <c r="O281">
        <f t="shared" si="42"/>
        <v>415347</v>
      </c>
      <c r="P281">
        <f t="shared" si="43"/>
        <v>2679</v>
      </c>
      <c r="Q281">
        <f t="shared" si="44"/>
        <v>418026</v>
      </c>
      <c r="R281">
        <f t="shared" si="45"/>
        <v>0</v>
      </c>
      <c r="U281" s="3">
        <f t="shared" si="46"/>
        <v>710.48</v>
      </c>
      <c r="V281">
        <f t="shared" si="47"/>
        <v>414707</v>
      </c>
      <c r="W281">
        <f t="shared" si="48"/>
        <v>640</v>
      </c>
      <c r="X281">
        <f t="shared" si="49"/>
        <v>415347</v>
      </c>
      <c r="Y281">
        <f t="shared" si="50"/>
        <v>-2679</v>
      </c>
    </row>
    <row r="282" spans="1:25" x14ac:dyDescent="0.25">
      <c r="A282" s="55">
        <v>275</v>
      </c>
      <c r="B282" s="56">
        <v>6219</v>
      </c>
      <c r="C282" s="56" t="s">
        <v>248</v>
      </c>
      <c r="D282" s="56">
        <v>6219</v>
      </c>
      <c r="E282" s="56">
        <v>2570.1999999999998</v>
      </c>
      <c r="F282" s="56">
        <v>622.04</v>
      </c>
      <c r="G282" s="56">
        <v>1598767</v>
      </c>
      <c r="H282" s="56">
        <v>1598767</v>
      </c>
      <c r="I282" s="56">
        <v>2531.6999999999998</v>
      </c>
      <c r="J282" s="56">
        <v>2540.1</v>
      </c>
      <c r="K282" s="56">
        <v>635.61</v>
      </c>
      <c r="L282" s="2"/>
      <c r="N282" s="3">
        <f t="shared" si="41"/>
        <v>641.11</v>
      </c>
      <c r="O282">
        <f t="shared" si="42"/>
        <v>1623098</v>
      </c>
      <c r="P282">
        <f t="shared" si="43"/>
        <v>0</v>
      </c>
      <c r="Q282">
        <f t="shared" si="44"/>
        <v>1623098</v>
      </c>
      <c r="R282">
        <f t="shared" si="45"/>
        <v>24331</v>
      </c>
      <c r="U282" s="3">
        <f t="shared" si="46"/>
        <v>641.11</v>
      </c>
      <c r="V282">
        <f t="shared" si="47"/>
        <v>1628484</v>
      </c>
      <c r="W282">
        <f t="shared" si="48"/>
        <v>0</v>
      </c>
      <c r="X282">
        <f t="shared" si="49"/>
        <v>1628484</v>
      </c>
      <c r="Y282">
        <f t="shared" si="50"/>
        <v>5386</v>
      </c>
    </row>
    <row r="283" spans="1:25" x14ac:dyDescent="0.25">
      <c r="A283" s="55">
        <v>276</v>
      </c>
      <c r="B283" s="56">
        <v>6246</v>
      </c>
      <c r="C283" s="56" t="s">
        <v>249</v>
      </c>
      <c r="D283" s="56">
        <v>6246</v>
      </c>
      <c r="E283" s="56">
        <v>126.4</v>
      </c>
      <c r="F283" s="56">
        <v>614.42999999999995</v>
      </c>
      <c r="G283" s="56">
        <v>77664</v>
      </c>
      <c r="H283" s="56">
        <v>77664</v>
      </c>
      <c r="I283" s="56">
        <v>132.80000000000001</v>
      </c>
      <c r="J283" s="56">
        <v>129.69999999999999</v>
      </c>
      <c r="K283" s="56">
        <v>635.61</v>
      </c>
      <c r="L283" s="2"/>
      <c r="N283" s="3">
        <f t="shared" si="41"/>
        <v>633.5</v>
      </c>
      <c r="O283">
        <f t="shared" si="42"/>
        <v>84129</v>
      </c>
      <c r="P283">
        <f t="shared" si="43"/>
        <v>0</v>
      </c>
      <c r="Q283">
        <f t="shared" si="44"/>
        <v>84129</v>
      </c>
      <c r="R283">
        <f t="shared" si="45"/>
        <v>6465</v>
      </c>
      <c r="U283" s="3">
        <f t="shared" si="46"/>
        <v>633.5</v>
      </c>
      <c r="V283">
        <f t="shared" si="47"/>
        <v>82165</v>
      </c>
      <c r="W283">
        <f t="shared" si="48"/>
        <v>1964</v>
      </c>
      <c r="X283">
        <f t="shared" si="49"/>
        <v>84129</v>
      </c>
      <c r="Y283">
        <f t="shared" si="50"/>
        <v>0</v>
      </c>
    </row>
    <row r="284" spans="1:25" x14ac:dyDescent="0.25">
      <c r="A284" s="55">
        <v>277</v>
      </c>
      <c r="B284" s="56">
        <v>6273</v>
      </c>
      <c r="C284" s="56" t="s">
        <v>250</v>
      </c>
      <c r="D284" s="56">
        <v>6273</v>
      </c>
      <c r="E284" s="56">
        <v>790.9</v>
      </c>
      <c r="F284" s="56">
        <v>653.11</v>
      </c>
      <c r="G284" s="56">
        <v>516545</v>
      </c>
      <c r="H284" s="56">
        <v>516545</v>
      </c>
      <c r="I284" s="56">
        <v>769.6</v>
      </c>
      <c r="J284" s="56">
        <v>780.5</v>
      </c>
      <c r="K284" s="56">
        <v>635.61</v>
      </c>
      <c r="L284" s="2"/>
      <c r="N284" s="3">
        <f t="shared" si="41"/>
        <v>672.18000000000006</v>
      </c>
      <c r="O284">
        <f t="shared" si="42"/>
        <v>517310</v>
      </c>
      <c r="P284">
        <f t="shared" si="43"/>
        <v>0</v>
      </c>
      <c r="Q284">
        <f t="shared" si="44"/>
        <v>517310</v>
      </c>
      <c r="R284">
        <f t="shared" si="45"/>
        <v>765</v>
      </c>
      <c r="U284" s="3">
        <f t="shared" si="46"/>
        <v>672.18000000000006</v>
      </c>
      <c r="V284">
        <f t="shared" si="47"/>
        <v>524636</v>
      </c>
      <c r="W284">
        <f t="shared" si="48"/>
        <v>0</v>
      </c>
      <c r="X284">
        <f t="shared" si="49"/>
        <v>524636</v>
      </c>
      <c r="Y284">
        <f t="shared" si="50"/>
        <v>7326</v>
      </c>
    </row>
    <row r="285" spans="1:25" x14ac:dyDescent="0.25">
      <c r="A285" s="55">
        <v>278</v>
      </c>
      <c r="B285" s="56">
        <v>6408</v>
      </c>
      <c r="C285" s="56" t="s">
        <v>251</v>
      </c>
      <c r="D285" s="56">
        <v>6408</v>
      </c>
      <c r="E285" s="56">
        <v>848.5</v>
      </c>
      <c r="F285" s="56">
        <v>625.28</v>
      </c>
      <c r="G285" s="56">
        <v>530550</v>
      </c>
      <c r="H285" s="56">
        <v>532338</v>
      </c>
      <c r="I285" s="56">
        <v>828.7</v>
      </c>
      <c r="J285" s="56">
        <v>827.6</v>
      </c>
      <c r="K285" s="56">
        <v>635.61</v>
      </c>
      <c r="L285" s="2"/>
      <c r="N285" s="3">
        <f t="shared" si="41"/>
        <v>644.35</v>
      </c>
      <c r="O285">
        <f t="shared" si="42"/>
        <v>533973</v>
      </c>
      <c r="P285">
        <f t="shared" si="43"/>
        <v>0</v>
      </c>
      <c r="Q285">
        <f t="shared" si="44"/>
        <v>533973</v>
      </c>
      <c r="R285">
        <f t="shared" si="45"/>
        <v>1635</v>
      </c>
      <c r="U285" s="3">
        <f t="shared" si="46"/>
        <v>644.35</v>
      </c>
      <c r="V285">
        <f t="shared" si="47"/>
        <v>533264</v>
      </c>
      <c r="W285">
        <f t="shared" si="48"/>
        <v>709</v>
      </c>
      <c r="X285">
        <f t="shared" si="49"/>
        <v>533973</v>
      </c>
      <c r="Y285">
        <f t="shared" si="50"/>
        <v>0</v>
      </c>
    </row>
    <row r="286" spans="1:25" x14ac:dyDescent="0.25">
      <c r="A286" s="55">
        <v>279</v>
      </c>
      <c r="B286" s="56">
        <v>6453</v>
      </c>
      <c r="C286" s="56" t="s">
        <v>252</v>
      </c>
      <c r="D286" s="56">
        <v>6453</v>
      </c>
      <c r="E286" s="56">
        <v>591.20000000000005</v>
      </c>
      <c r="F286" s="56">
        <v>642.79</v>
      </c>
      <c r="G286" s="56">
        <v>380017</v>
      </c>
      <c r="H286" s="56">
        <v>380017</v>
      </c>
      <c r="I286" s="56">
        <v>575.20000000000005</v>
      </c>
      <c r="J286" s="56">
        <v>586.4</v>
      </c>
      <c r="K286" s="56">
        <v>635.61</v>
      </c>
      <c r="L286" s="2"/>
      <c r="N286" s="3">
        <f t="shared" si="41"/>
        <v>661.86</v>
      </c>
      <c r="O286">
        <f t="shared" si="42"/>
        <v>380702</v>
      </c>
      <c r="P286">
        <f t="shared" si="43"/>
        <v>0</v>
      </c>
      <c r="Q286">
        <f t="shared" si="44"/>
        <v>380702</v>
      </c>
      <c r="R286">
        <f t="shared" si="45"/>
        <v>685</v>
      </c>
      <c r="U286" s="3">
        <f t="shared" si="46"/>
        <v>661.86</v>
      </c>
      <c r="V286">
        <f t="shared" si="47"/>
        <v>388115</v>
      </c>
      <c r="W286">
        <f t="shared" si="48"/>
        <v>0</v>
      </c>
      <c r="X286">
        <f t="shared" si="49"/>
        <v>388115</v>
      </c>
      <c r="Y286">
        <f t="shared" si="50"/>
        <v>7413</v>
      </c>
    </row>
    <row r="287" spans="1:25" x14ac:dyDescent="0.25">
      <c r="A287" s="55">
        <v>280</v>
      </c>
      <c r="B287" s="56">
        <v>6460</v>
      </c>
      <c r="C287" s="56" t="s">
        <v>253</v>
      </c>
      <c r="D287" s="56">
        <v>6460</v>
      </c>
      <c r="E287" s="56">
        <v>667.1</v>
      </c>
      <c r="F287" s="56">
        <v>639.96</v>
      </c>
      <c r="G287" s="56">
        <v>426917</v>
      </c>
      <c r="H287" s="56">
        <v>426917</v>
      </c>
      <c r="I287" s="56">
        <v>656.1</v>
      </c>
      <c r="J287" s="56">
        <v>655.1</v>
      </c>
      <c r="K287" s="56">
        <v>635.61</v>
      </c>
      <c r="L287" s="2"/>
      <c r="N287" s="3">
        <f t="shared" si="41"/>
        <v>659.03000000000009</v>
      </c>
      <c r="O287">
        <f t="shared" si="42"/>
        <v>432390</v>
      </c>
      <c r="P287">
        <f t="shared" si="43"/>
        <v>0</v>
      </c>
      <c r="Q287">
        <f t="shared" si="44"/>
        <v>432390</v>
      </c>
      <c r="R287">
        <f t="shared" si="45"/>
        <v>5473</v>
      </c>
      <c r="U287" s="3">
        <f t="shared" si="46"/>
        <v>659.03000000000009</v>
      </c>
      <c r="V287">
        <f t="shared" si="47"/>
        <v>431731</v>
      </c>
      <c r="W287">
        <f t="shared" si="48"/>
        <v>659</v>
      </c>
      <c r="X287">
        <f t="shared" si="49"/>
        <v>432390</v>
      </c>
      <c r="Y287">
        <f t="shared" si="50"/>
        <v>0</v>
      </c>
    </row>
    <row r="288" spans="1:25" x14ac:dyDescent="0.25">
      <c r="A288" s="55">
        <v>281</v>
      </c>
      <c r="B288" s="56">
        <v>6462</v>
      </c>
      <c r="C288" s="56" t="s">
        <v>254</v>
      </c>
      <c r="D288" s="56">
        <v>6462</v>
      </c>
      <c r="E288" s="56">
        <v>268.39999999999998</v>
      </c>
      <c r="F288" s="56">
        <v>726.98</v>
      </c>
      <c r="G288" s="56">
        <v>195121</v>
      </c>
      <c r="H288" s="56">
        <v>198218</v>
      </c>
      <c r="I288" s="56">
        <v>265.8</v>
      </c>
      <c r="J288" s="56">
        <v>259.3</v>
      </c>
      <c r="K288" s="56">
        <v>635.61</v>
      </c>
      <c r="L288" s="2"/>
      <c r="N288" s="3">
        <f t="shared" si="41"/>
        <v>746.05000000000007</v>
      </c>
      <c r="O288">
        <f t="shared" si="42"/>
        <v>198300</v>
      </c>
      <c r="P288">
        <f t="shared" si="43"/>
        <v>0</v>
      </c>
      <c r="Q288">
        <f t="shared" si="44"/>
        <v>198300</v>
      </c>
      <c r="R288">
        <f t="shared" si="45"/>
        <v>82</v>
      </c>
      <c r="U288" s="3">
        <f t="shared" si="46"/>
        <v>746.05000000000007</v>
      </c>
      <c r="V288">
        <f t="shared" si="47"/>
        <v>193451</v>
      </c>
      <c r="W288">
        <f t="shared" si="48"/>
        <v>4849</v>
      </c>
      <c r="X288">
        <f t="shared" si="49"/>
        <v>198300</v>
      </c>
      <c r="Y288">
        <f t="shared" si="50"/>
        <v>0</v>
      </c>
    </row>
    <row r="289" spans="1:25" x14ac:dyDescent="0.25">
      <c r="A289" s="55">
        <v>282</v>
      </c>
      <c r="B289" s="56">
        <v>6471</v>
      </c>
      <c r="C289" s="56" t="s">
        <v>255</v>
      </c>
      <c r="D289" s="56">
        <v>6471</v>
      </c>
      <c r="E289" s="56">
        <v>382.4</v>
      </c>
      <c r="F289" s="56">
        <v>688.3</v>
      </c>
      <c r="G289" s="56">
        <v>263206</v>
      </c>
      <c r="H289" s="56">
        <v>265756</v>
      </c>
      <c r="I289" s="56">
        <v>380.7</v>
      </c>
      <c r="J289" s="56">
        <v>380.2</v>
      </c>
      <c r="K289" s="56">
        <v>635.61</v>
      </c>
      <c r="L289" s="2"/>
      <c r="N289" s="3">
        <f t="shared" si="41"/>
        <v>707.37</v>
      </c>
      <c r="O289">
        <f t="shared" si="42"/>
        <v>269296</v>
      </c>
      <c r="P289">
        <f t="shared" si="43"/>
        <v>0</v>
      </c>
      <c r="Q289">
        <f t="shared" si="44"/>
        <v>269296</v>
      </c>
      <c r="R289">
        <f t="shared" si="45"/>
        <v>3540</v>
      </c>
      <c r="U289" s="3">
        <f t="shared" si="46"/>
        <v>707.37</v>
      </c>
      <c r="V289">
        <f t="shared" si="47"/>
        <v>268942</v>
      </c>
      <c r="W289">
        <f t="shared" si="48"/>
        <v>354</v>
      </c>
      <c r="X289">
        <f t="shared" si="49"/>
        <v>269296</v>
      </c>
      <c r="Y289">
        <f t="shared" si="50"/>
        <v>0</v>
      </c>
    </row>
    <row r="290" spans="1:25" x14ac:dyDescent="0.25">
      <c r="A290" s="55">
        <v>283</v>
      </c>
      <c r="B290" s="56">
        <v>6509</v>
      </c>
      <c r="C290" s="56" t="s">
        <v>256</v>
      </c>
      <c r="D290" s="56">
        <v>6509</v>
      </c>
      <c r="E290" s="56">
        <v>356.2</v>
      </c>
      <c r="F290" s="56">
        <v>682.53</v>
      </c>
      <c r="G290" s="56">
        <v>243117</v>
      </c>
      <c r="H290" s="56">
        <v>243117</v>
      </c>
      <c r="I290" s="56">
        <v>354.8</v>
      </c>
      <c r="J290" s="56">
        <v>342.3</v>
      </c>
      <c r="K290" s="56">
        <v>635.61</v>
      </c>
      <c r="L290" s="2"/>
      <c r="N290" s="3">
        <f t="shared" si="41"/>
        <v>701.6</v>
      </c>
      <c r="O290">
        <f t="shared" si="42"/>
        <v>248928</v>
      </c>
      <c r="P290">
        <f t="shared" si="43"/>
        <v>0</v>
      </c>
      <c r="Q290">
        <f t="shared" si="44"/>
        <v>248928</v>
      </c>
      <c r="R290">
        <f t="shared" si="45"/>
        <v>5811</v>
      </c>
      <c r="U290" s="3">
        <f t="shared" si="46"/>
        <v>701.6</v>
      </c>
      <c r="V290">
        <f t="shared" si="47"/>
        <v>240158</v>
      </c>
      <c r="W290">
        <f t="shared" si="48"/>
        <v>8770</v>
      </c>
      <c r="X290">
        <f t="shared" si="49"/>
        <v>248928</v>
      </c>
      <c r="Y290">
        <f t="shared" si="50"/>
        <v>0</v>
      </c>
    </row>
    <row r="291" spans="1:25" x14ac:dyDescent="0.25">
      <c r="A291" s="55">
        <v>284</v>
      </c>
      <c r="B291" s="56">
        <v>6512</v>
      </c>
      <c r="C291" s="56" t="s">
        <v>257</v>
      </c>
      <c r="D291" s="56">
        <v>6512</v>
      </c>
      <c r="E291" s="56">
        <v>317.8</v>
      </c>
      <c r="F291" s="56">
        <v>691.33</v>
      </c>
      <c r="G291" s="56">
        <v>219705</v>
      </c>
      <c r="H291" s="56">
        <v>219705</v>
      </c>
      <c r="I291" s="56">
        <v>323</v>
      </c>
      <c r="J291" s="56">
        <v>322.60000000000002</v>
      </c>
      <c r="K291" s="56">
        <v>635.61</v>
      </c>
      <c r="L291" s="2"/>
      <c r="N291" s="3">
        <f t="shared" si="41"/>
        <v>710.40000000000009</v>
      </c>
      <c r="O291">
        <f t="shared" si="42"/>
        <v>229459</v>
      </c>
      <c r="P291">
        <f t="shared" si="43"/>
        <v>0</v>
      </c>
      <c r="Q291">
        <f t="shared" si="44"/>
        <v>229459</v>
      </c>
      <c r="R291">
        <f t="shared" si="45"/>
        <v>9754</v>
      </c>
      <c r="U291" s="3">
        <f t="shared" si="46"/>
        <v>710.40000000000009</v>
      </c>
      <c r="V291">
        <f t="shared" si="47"/>
        <v>229175</v>
      </c>
      <c r="W291">
        <f t="shared" si="48"/>
        <v>284</v>
      </c>
      <c r="X291">
        <f t="shared" si="49"/>
        <v>229459</v>
      </c>
      <c r="Y291">
        <f t="shared" si="50"/>
        <v>0</v>
      </c>
    </row>
    <row r="292" spans="1:25" x14ac:dyDescent="0.25">
      <c r="A292" s="55">
        <v>285</v>
      </c>
      <c r="B292" s="56">
        <v>6516</v>
      </c>
      <c r="C292" s="56" t="s">
        <v>258</v>
      </c>
      <c r="D292" s="56">
        <v>6516</v>
      </c>
      <c r="E292" s="56">
        <v>161</v>
      </c>
      <c r="F292" s="56">
        <v>712.46</v>
      </c>
      <c r="G292" s="56">
        <v>114706</v>
      </c>
      <c r="H292" s="56">
        <v>114706</v>
      </c>
      <c r="I292" s="56">
        <v>160</v>
      </c>
      <c r="J292" s="56">
        <v>156.19999999999999</v>
      </c>
      <c r="K292" s="56">
        <v>635.61</v>
      </c>
      <c r="L292" s="2"/>
      <c r="N292" s="3">
        <f t="shared" si="41"/>
        <v>731.53000000000009</v>
      </c>
      <c r="O292">
        <f t="shared" si="42"/>
        <v>117045</v>
      </c>
      <c r="P292">
        <f t="shared" si="43"/>
        <v>0</v>
      </c>
      <c r="Q292">
        <f t="shared" si="44"/>
        <v>117045</v>
      </c>
      <c r="R292">
        <f t="shared" si="45"/>
        <v>2339</v>
      </c>
      <c r="U292" s="3">
        <f t="shared" si="46"/>
        <v>731.53000000000009</v>
      </c>
      <c r="V292">
        <f t="shared" si="47"/>
        <v>114265</v>
      </c>
      <c r="W292">
        <f t="shared" si="48"/>
        <v>2780</v>
      </c>
      <c r="X292">
        <f t="shared" si="49"/>
        <v>117045</v>
      </c>
      <c r="Y292">
        <f t="shared" si="50"/>
        <v>0</v>
      </c>
    </row>
    <row r="293" spans="1:25" x14ac:dyDescent="0.25">
      <c r="A293" s="55">
        <v>286</v>
      </c>
      <c r="B293" s="56">
        <v>6534</v>
      </c>
      <c r="C293" s="56" t="s">
        <v>259</v>
      </c>
      <c r="D293" s="56">
        <v>6534</v>
      </c>
      <c r="E293" s="56">
        <v>765.2</v>
      </c>
      <c r="F293" s="56">
        <v>608.12</v>
      </c>
      <c r="G293" s="56">
        <v>465333</v>
      </c>
      <c r="H293" s="56">
        <v>465333</v>
      </c>
      <c r="I293" s="56">
        <v>764.7</v>
      </c>
      <c r="J293" s="56">
        <v>775.7</v>
      </c>
      <c r="K293" s="56">
        <v>635.61</v>
      </c>
      <c r="L293" s="2"/>
      <c r="N293" s="3">
        <f t="shared" si="41"/>
        <v>627.19000000000005</v>
      </c>
      <c r="O293">
        <f t="shared" si="42"/>
        <v>479612</v>
      </c>
      <c r="P293">
        <f t="shared" si="43"/>
        <v>0</v>
      </c>
      <c r="Q293">
        <f t="shared" si="44"/>
        <v>479612</v>
      </c>
      <c r="R293">
        <f t="shared" si="45"/>
        <v>14279</v>
      </c>
      <c r="U293" s="3">
        <f t="shared" si="46"/>
        <v>627.19000000000005</v>
      </c>
      <c r="V293">
        <f t="shared" si="47"/>
        <v>486511</v>
      </c>
      <c r="W293">
        <f t="shared" si="48"/>
        <v>0</v>
      </c>
      <c r="X293">
        <f t="shared" si="49"/>
        <v>486511</v>
      </c>
      <c r="Y293">
        <f t="shared" si="50"/>
        <v>6899</v>
      </c>
    </row>
    <row r="294" spans="1:25" x14ac:dyDescent="0.25">
      <c r="A294" s="55">
        <v>287</v>
      </c>
      <c r="B294" s="56">
        <v>1935</v>
      </c>
      <c r="C294" s="56" t="s">
        <v>260</v>
      </c>
      <c r="D294" s="56">
        <v>6536</v>
      </c>
      <c r="E294" s="56">
        <v>993.4</v>
      </c>
      <c r="F294" s="56">
        <v>654.20000000000005</v>
      </c>
      <c r="G294" s="56">
        <v>649882</v>
      </c>
      <c r="H294" s="56">
        <v>649882</v>
      </c>
      <c r="I294" s="56">
        <v>965.5</v>
      </c>
      <c r="J294" s="56">
        <v>976.2</v>
      </c>
      <c r="K294" s="56">
        <v>635.61</v>
      </c>
      <c r="L294" s="2"/>
      <c r="N294" s="3">
        <f t="shared" si="41"/>
        <v>673.2700000000001</v>
      </c>
      <c r="O294">
        <f t="shared" si="42"/>
        <v>650042</v>
      </c>
      <c r="P294">
        <f t="shared" si="43"/>
        <v>0</v>
      </c>
      <c r="Q294">
        <f t="shared" si="44"/>
        <v>650042</v>
      </c>
      <c r="R294">
        <f t="shared" si="45"/>
        <v>160</v>
      </c>
      <c r="U294" s="3">
        <f t="shared" si="46"/>
        <v>673.2700000000001</v>
      </c>
      <c r="V294">
        <f t="shared" si="47"/>
        <v>657246</v>
      </c>
      <c r="W294">
        <f t="shared" si="48"/>
        <v>0</v>
      </c>
      <c r="X294">
        <f t="shared" si="49"/>
        <v>657246</v>
      </c>
      <c r="Y294">
        <f t="shared" si="50"/>
        <v>7204</v>
      </c>
    </row>
    <row r="295" spans="1:25" x14ac:dyDescent="0.25">
      <c r="A295" s="55">
        <v>288</v>
      </c>
      <c r="B295" s="56">
        <v>6561</v>
      </c>
      <c r="C295" s="56" t="s">
        <v>261</v>
      </c>
      <c r="D295" s="56">
        <v>6561</v>
      </c>
      <c r="E295" s="56">
        <v>373.3</v>
      </c>
      <c r="F295" s="56">
        <v>558.89</v>
      </c>
      <c r="G295" s="56">
        <v>208634</v>
      </c>
      <c r="H295" s="56">
        <v>208634</v>
      </c>
      <c r="I295" s="56">
        <v>385.9</v>
      </c>
      <c r="J295" s="56">
        <v>373.3</v>
      </c>
      <c r="K295" s="56">
        <v>635.61</v>
      </c>
      <c r="L295" s="2"/>
      <c r="N295" s="3">
        <f t="shared" si="41"/>
        <v>577.96</v>
      </c>
      <c r="O295">
        <f t="shared" si="42"/>
        <v>223035</v>
      </c>
      <c r="P295">
        <f t="shared" si="43"/>
        <v>0</v>
      </c>
      <c r="Q295">
        <f t="shared" si="44"/>
        <v>223035</v>
      </c>
      <c r="R295">
        <f t="shared" si="45"/>
        <v>14401</v>
      </c>
      <c r="U295" s="3">
        <f t="shared" si="46"/>
        <v>577.96</v>
      </c>
      <c r="V295">
        <f t="shared" si="47"/>
        <v>215752</v>
      </c>
      <c r="W295">
        <f t="shared" si="48"/>
        <v>7283</v>
      </c>
      <c r="X295">
        <f t="shared" si="49"/>
        <v>223035</v>
      </c>
      <c r="Y295">
        <f t="shared" si="50"/>
        <v>0</v>
      </c>
    </row>
    <row r="296" spans="1:25" x14ac:dyDescent="0.25">
      <c r="A296" s="55">
        <v>289</v>
      </c>
      <c r="B296" s="56">
        <v>6579</v>
      </c>
      <c r="C296" s="56" t="s">
        <v>262</v>
      </c>
      <c r="D296" s="56">
        <v>6579</v>
      </c>
      <c r="E296" s="56">
        <v>3424.5</v>
      </c>
      <c r="F296" s="56">
        <v>643.42999999999995</v>
      </c>
      <c r="G296" s="56">
        <v>2203426</v>
      </c>
      <c r="H296" s="56">
        <v>2203426</v>
      </c>
      <c r="I296" s="56">
        <v>3448</v>
      </c>
      <c r="J296" s="56">
        <v>3503.4</v>
      </c>
      <c r="K296" s="56">
        <v>635.61</v>
      </c>
      <c r="L296" s="2"/>
      <c r="N296" s="3">
        <f t="shared" si="41"/>
        <v>662.5</v>
      </c>
      <c r="O296">
        <f t="shared" si="42"/>
        <v>2284300</v>
      </c>
      <c r="P296">
        <f t="shared" si="43"/>
        <v>0</v>
      </c>
      <c r="Q296">
        <f t="shared" si="44"/>
        <v>2284300</v>
      </c>
      <c r="R296">
        <f t="shared" si="45"/>
        <v>80874</v>
      </c>
      <c r="U296" s="3">
        <f t="shared" si="46"/>
        <v>662.5</v>
      </c>
      <c r="V296">
        <f t="shared" si="47"/>
        <v>2321003</v>
      </c>
      <c r="W296">
        <f t="shared" si="48"/>
        <v>0</v>
      </c>
      <c r="X296">
        <f t="shared" si="49"/>
        <v>2321003</v>
      </c>
      <c r="Y296">
        <f t="shared" si="50"/>
        <v>36703</v>
      </c>
    </row>
    <row r="297" spans="1:25" x14ac:dyDescent="0.25">
      <c r="A297" s="55">
        <v>290</v>
      </c>
      <c r="B297" s="56">
        <v>6592</v>
      </c>
      <c r="C297" s="56" t="s">
        <v>398</v>
      </c>
      <c r="D297" s="56">
        <v>6592</v>
      </c>
      <c r="E297" s="56">
        <v>963.1</v>
      </c>
      <c r="F297" s="56">
        <v>635.46</v>
      </c>
      <c r="G297" s="56">
        <v>612012</v>
      </c>
      <c r="H297" s="56">
        <v>612012</v>
      </c>
      <c r="I297" s="56">
        <v>967.1</v>
      </c>
      <c r="J297" s="56">
        <v>965.8</v>
      </c>
      <c r="K297" s="56">
        <v>635.61</v>
      </c>
      <c r="L297" s="2"/>
      <c r="N297" s="3">
        <f t="shared" si="41"/>
        <v>654.53000000000009</v>
      </c>
      <c r="O297">
        <f t="shared" si="42"/>
        <v>632996</v>
      </c>
      <c r="P297">
        <f t="shared" si="43"/>
        <v>0</v>
      </c>
      <c r="Q297">
        <f t="shared" si="44"/>
        <v>632996</v>
      </c>
      <c r="R297">
        <f t="shared" si="45"/>
        <v>20984</v>
      </c>
      <c r="U297" s="3">
        <f t="shared" si="46"/>
        <v>654.53000000000009</v>
      </c>
      <c r="V297">
        <f t="shared" si="47"/>
        <v>632145</v>
      </c>
      <c r="W297">
        <f t="shared" si="48"/>
        <v>851</v>
      </c>
      <c r="X297">
        <f t="shared" si="49"/>
        <v>632996</v>
      </c>
      <c r="Y297">
        <f t="shared" si="50"/>
        <v>0</v>
      </c>
    </row>
    <row r="298" spans="1:25" x14ac:dyDescent="0.25">
      <c r="A298" s="55">
        <v>291</v>
      </c>
      <c r="B298" s="56">
        <v>6615</v>
      </c>
      <c r="C298" s="56" t="s">
        <v>263</v>
      </c>
      <c r="D298" s="56">
        <v>6615</v>
      </c>
      <c r="E298" s="56">
        <v>858.5</v>
      </c>
      <c r="F298" s="56">
        <v>653.71</v>
      </c>
      <c r="G298" s="56">
        <v>561210</v>
      </c>
      <c r="H298" s="56">
        <v>561210</v>
      </c>
      <c r="I298" s="56">
        <v>894.5</v>
      </c>
      <c r="J298" s="56">
        <v>977.5</v>
      </c>
      <c r="K298" s="56">
        <v>635.61</v>
      </c>
      <c r="L298" s="2"/>
      <c r="N298" s="3">
        <f t="shared" si="41"/>
        <v>672.78000000000009</v>
      </c>
      <c r="O298">
        <f t="shared" si="42"/>
        <v>601802</v>
      </c>
      <c r="P298">
        <f t="shared" si="43"/>
        <v>0</v>
      </c>
      <c r="Q298">
        <f t="shared" si="44"/>
        <v>601802</v>
      </c>
      <c r="R298">
        <f t="shared" si="45"/>
        <v>40592</v>
      </c>
      <c r="U298" s="3">
        <f t="shared" si="46"/>
        <v>672.78000000000009</v>
      </c>
      <c r="V298">
        <f t="shared" si="47"/>
        <v>657642</v>
      </c>
      <c r="W298">
        <f t="shared" si="48"/>
        <v>0</v>
      </c>
      <c r="X298">
        <f t="shared" si="49"/>
        <v>657642</v>
      </c>
      <c r="Y298">
        <f t="shared" si="50"/>
        <v>55840</v>
      </c>
    </row>
    <row r="299" spans="1:25" x14ac:dyDescent="0.25">
      <c r="A299" s="55">
        <v>292</v>
      </c>
      <c r="B299" s="56">
        <v>6651</v>
      </c>
      <c r="C299" s="56" t="s">
        <v>264</v>
      </c>
      <c r="D299" s="56">
        <v>6651</v>
      </c>
      <c r="E299" s="56">
        <v>281</v>
      </c>
      <c r="F299" s="56">
        <v>649.5</v>
      </c>
      <c r="G299" s="56">
        <v>182510</v>
      </c>
      <c r="H299" s="56">
        <v>182510</v>
      </c>
      <c r="I299" s="56">
        <v>311.10000000000002</v>
      </c>
      <c r="J299" s="56">
        <v>304.3</v>
      </c>
      <c r="K299" s="56">
        <v>635.61</v>
      </c>
      <c r="L299" s="2"/>
      <c r="N299" s="3">
        <f t="shared" si="41"/>
        <v>668.57</v>
      </c>
      <c r="O299">
        <f t="shared" si="42"/>
        <v>207992</v>
      </c>
      <c r="P299">
        <f t="shared" si="43"/>
        <v>0</v>
      </c>
      <c r="Q299">
        <f t="shared" si="44"/>
        <v>207992</v>
      </c>
      <c r="R299">
        <f t="shared" si="45"/>
        <v>25482</v>
      </c>
      <c r="U299" s="3">
        <f t="shared" si="46"/>
        <v>668.57</v>
      </c>
      <c r="V299">
        <f t="shared" si="47"/>
        <v>203446</v>
      </c>
      <c r="W299">
        <f t="shared" si="48"/>
        <v>4546</v>
      </c>
      <c r="X299">
        <f t="shared" si="49"/>
        <v>207992</v>
      </c>
      <c r="Y299">
        <f t="shared" si="50"/>
        <v>0</v>
      </c>
    </row>
    <row r="300" spans="1:25" x14ac:dyDescent="0.25">
      <c r="A300" s="55">
        <v>293</v>
      </c>
      <c r="B300" s="56">
        <v>6660</v>
      </c>
      <c r="C300" s="56" t="s">
        <v>265</v>
      </c>
      <c r="D300" s="56">
        <v>6660</v>
      </c>
      <c r="E300" s="56">
        <v>1617.2</v>
      </c>
      <c r="F300" s="56">
        <v>657.38</v>
      </c>
      <c r="G300" s="56">
        <v>1063115</v>
      </c>
      <c r="H300" s="56">
        <v>1063115</v>
      </c>
      <c r="I300" s="56">
        <v>1621.5</v>
      </c>
      <c r="J300" s="56">
        <v>1643.4</v>
      </c>
      <c r="K300" s="56">
        <v>635.61</v>
      </c>
      <c r="L300" s="2"/>
      <c r="N300" s="3">
        <f t="shared" si="41"/>
        <v>676.45</v>
      </c>
      <c r="O300">
        <f t="shared" si="42"/>
        <v>1096864</v>
      </c>
      <c r="P300">
        <f t="shared" si="43"/>
        <v>0</v>
      </c>
      <c r="Q300">
        <f t="shared" si="44"/>
        <v>1096864</v>
      </c>
      <c r="R300">
        <f t="shared" si="45"/>
        <v>33749</v>
      </c>
      <c r="U300" s="3">
        <f t="shared" si="46"/>
        <v>676.45</v>
      </c>
      <c r="V300">
        <f t="shared" si="47"/>
        <v>1111678</v>
      </c>
      <c r="W300">
        <f t="shared" si="48"/>
        <v>0</v>
      </c>
      <c r="X300">
        <f t="shared" si="49"/>
        <v>1111678</v>
      </c>
      <c r="Y300">
        <f t="shared" si="50"/>
        <v>14814</v>
      </c>
    </row>
    <row r="301" spans="1:25" x14ac:dyDescent="0.25">
      <c r="A301" s="55">
        <v>294</v>
      </c>
      <c r="B301" s="56">
        <v>6700</v>
      </c>
      <c r="C301" s="56" t="s">
        <v>266</v>
      </c>
      <c r="D301" s="56">
        <v>6700</v>
      </c>
      <c r="E301" s="56">
        <v>477</v>
      </c>
      <c r="F301" s="56">
        <v>708.51</v>
      </c>
      <c r="G301" s="56">
        <v>337959</v>
      </c>
      <c r="H301" s="56">
        <v>337959</v>
      </c>
      <c r="I301" s="56">
        <v>489.4</v>
      </c>
      <c r="J301" s="56">
        <v>500.8</v>
      </c>
      <c r="K301" s="56">
        <v>635.61</v>
      </c>
      <c r="L301" s="2"/>
      <c r="N301" s="3">
        <f t="shared" si="41"/>
        <v>727.58</v>
      </c>
      <c r="O301">
        <f t="shared" si="42"/>
        <v>356078</v>
      </c>
      <c r="P301">
        <f t="shared" si="43"/>
        <v>0</v>
      </c>
      <c r="Q301">
        <f t="shared" si="44"/>
        <v>356078</v>
      </c>
      <c r="R301">
        <f t="shared" si="45"/>
        <v>18119</v>
      </c>
      <c r="U301" s="3">
        <f t="shared" si="46"/>
        <v>727.58</v>
      </c>
      <c r="V301">
        <f t="shared" si="47"/>
        <v>364372</v>
      </c>
      <c r="W301">
        <f t="shared" si="48"/>
        <v>0</v>
      </c>
      <c r="X301">
        <f t="shared" si="49"/>
        <v>364372</v>
      </c>
      <c r="Y301">
        <f t="shared" si="50"/>
        <v>8294</v>
      </c>
    </row>
    <row r="302" spans="1:25" x14ac:dyDescent="0.25">
      <c r="A302" s="55">
        <v>295</v>
      </c>
      <c r="B302" s="56">
        <v>6759</v>
      </c>
      <c r="C302" s="56" t="s">
        <v>267</v>
      </c>
      <c r="D302" s="56">
        <v>6759</v>
      </c>
      <c r="E302" s="56">
        <v>544.1</v>
      </c>
      <c r="F302" s="56">
        <v>670.49</v>
      </c>
      <c r="G302" s="56">
        <v>364814</v>
      </c>
      <c r="H302" s="56">
        <v>365026</v>
      </c>
      <c r="I302" s="56">
        <v>534.4</v>
      </c>
      <c r="J302" s="56">
        <v>569.79999999999995</v>
      </c>
      <c r="K302" s="56">
        <v>635.61</v>
      </c>
      <c r="L302" s="2"/>
      <c r="N302" s="3">
        <f t="shared" si="41"/>
        <v>689.56000000000006</v>
      </c>
      <c r="O302">
        <f t="shared" si="42"/>
        <v>368501</v>
      </c>
      <c r="P302">
        <f t="shared" si="43"/>
        <v>0</v>
      </c>
      <c r="Q302">
        <f t="shared" si="44"/>
        <v>368501</v>
      </c>
      <c r="R302">
        <f t="shared" si="45"/>
        <v>3475</v>
      </c>
      <c r="U302" s="3">
        <f t="shared" si="46"/>
        <v>689.56000000000006</v>
      </c>
      <c r="V302">
        <f t="shared" si="47"/>
        <v>392911</v>
      </c>
      <c r="W302">
        <f t="shared" si="48"/>
        <v>0</v>
      </c>
      <c r="X302">
        <f t="shared" si="49"/>
        <v>392911</v>
      </c>
      <c r="Y302">
        <f t="shared" si="50"/>
        <v>24410</v>
      </c>
    </row>
    <row r="303" spans="1:25" x14ac:dyDescent="0.25">
      <c r="A303" s="55">
        <v>296</v>
      </c>
      <c r="B303" s="56">
        <v>6762</v>
      </c>
      <c r="C303" s="56" t="s">
        <v>268</v>
      </c>
      <c r="D303" s="56">
        <v>6762</v>
      </c>
      <c r="E303" s="56">
        <v>673.6</v>
      </c>
      <c r="F303" s="56">
        <v>686.26</v>
      </c>
      <c r="G303" s="56">
        <v>462265</v>
      </c>
      <c r="H303" s="56">
        <v>462265</v>
      </c>
      <c r="I303" s="56">
        <v>657.7</v>
      </c>
      <c r="J303" s="56">
        <v>644.70000000000005</v>
      </c>
      <c r="K303" s="56">
        <v>635.61</v>
      </c>
      <c r="L303" s="2"/>
      <c r="N303" s="3">
        <f t="shared" si="41"/>
        <v>705.33</v>
      </c>
      <c r="O303">
        <f t="shared" si="42"/>
        <v>463896</v>
      </c>
      <c r="P303">
        <f t="shared" si="43"/>
        <v>0</v>
      </c>
      <c r="Q303">
        <f t="shared" si="44"/>
        <v>463896</v>
      </c>
      <c r="R303">
        <f t="shared" si="45"/>
        <v>1631</v>
      </c>
      <c r="U303" s="3">
        <f t="shared" si="46"/>
        <v>705.33</v>
      </c>
      <c r="V303">
        <f t="shared" si="47"/>
        <v>454726</v>
      </c>
      <c r="W303">
        <f t="shared" si="48"/>
        <v>9170</v>
      </c>
      <c r="X303">
        <f t="shared" si="49"/>
        <v>463896</v>
      </c>
      <c r="Y303">
        <f t="shared" si="50"/>
        <v>0</v>
      </c>
    </row>
    <row r="304" spans="1:25" x14ac:dyDescent="0.25">
      <c r="A304" s="55">
        <v>297</v>
      </c>
      <c r="B304" s="56">
        <v>6768</v>
      </c>
      <c r="C304" s="56" t="s">
        <v>269</v>
      </c>
      <c r="D304" s="56">
        <v>6768</v>
      </c>
      <c r="E304" s="56">
        <v>1617.2</v>
      </c>
      <c r="F304" s="56">
        <v>637.9</v>
      </c>
      <c r="G304" s="56">
        <v>1031612</v>
      </c>
      <c r="H304" s="56">
        <v>1031612</v>
      </c>
      <c r="I304" s="56">
        <v>1626</v>
      </c>
      <c r="J304" s="56">
        <v>1599.8</v>
      </c>
      <c r="K304" s="56">
        <v>635.61</v>
      </c>
      <c r="L304" s="2"/>
      <c r="N304" s="3">
        <f t="shared" si="41"/>
        <v>656.97</v>
      </c>
      <c r="O304">
        <f t="shared" si="42"/>
        <v>1068233</v>
      </c>
      <c r="P304">
        <f t="shared" si="43"/>
        <v>0</v>
      </c>
      <c r="Q304">
        <f t="shared" si="44"/>
        <v>1068233</v>
      </c>
      <c r="R304">
        <f t="shared" si="45"/>
        <v>36621</v>
      </c>
      <c r="U304" s="3">
        <f t="shared" si="46"/>
        <v>656.97</v>
      </c>
      <c r="V304">
        <f t="shared" si="47"/>
        <v>1051021</v>
      </c>
      <c r="W304">
        <f t="shared" si="48"/>
        <v>17212</v>
      </c>
      <c r="X304">
        <f t="shared" si="49"/>
        <v>1068233</v>
      </c>
      <c r="Y304">
        <f t="shared" si="50"/>
        <v>0</v>
      </c>
    </row>
    <row r="305" spans="1:25" x14ac:dyDescent="0.25">
      <c r="A305" s="55">
        <v>298</v>
      </c>
      <c r="B305" s="56">
        <v>6795</v>
      </c>
      <c r="C305" s="56" t="s">
        <v>270</v>
      </c>
      <c r="D305" s="56">
        <v>6795</v>
      </c>
      <c r="E305" s="56">
        <v>10679.9</v>
      </c>
      <c r="F305" s="56">
        <v>625.75</v>
      </c>
      <c r="G305" s="56">
        <v>6682947</v>
      </c>
      <c r="H305" s="56">
        <v>6682947</v>
      </c>
      <c r="I305" s="56">
        <v>10672.3</v>
      </c>
      <c r="J305" s="56">
        <v>10645.5</v>
      </c>
      <c r="K305" s="56">
        <v>635.61</v>
      </c>
      <c r="L305" s="2"/>
      <c r="N305" s="3">
        <f t="shared" si="41"/>
        <v>644.82000000000005</v>
      </c>
      <c r="O305">
        <f t="shared" si="42"/>
        <v>6881712</v>
      </c>
      <c r="P305">
        <f t="shared" si="43"/>
        <v>0</v>
      </c>
      <c r="Q305">
        <f t="shared" si="44"/>
        <v>6881712</v>
      </c>
      <c r="R305">
        <f t="shared" si="45"/>
        <v>198765</v>
      </c>
      <c r="U305" s="3">
        <f t="shared" si="46"/>
        <v>644.82000000000005</v>
      </c>
      <c r="V305">
        <f t="shared" si="47"/>
        <v>6864431</v>
      </c>
      <c r="W305">
        <f t="shared" si="48"/>
        <v>17281</v>
      </c>
      <c r="X305">
        <f t="shared" si="49"/>
        <v>6881712</v>
      </c>
      <c r="Y305">
        <f t="shared" si="50"/>
        <v>0</v>
      </c>
    </row>
    <row r="306" spans="1:25" x14ac:dyDescent="0.25">
      <c r="A306" s="55">
        <v>299</v>
      </c>
      <c r="B306" s="56">
        <v>6822</v>
      </c>
      <c r="C306" s="56" t="s">
        <v>271</v>
      </c>
      <c r="D306" s="56">
        <v>6822</v>
      </c>
      <c r="E306" s="56">
        <v>12615.8</v>
      </c>
      <c r="F306" s="56">
        <v>567.36</v>
      </c>
      <c r="G306" s="56">
        <v>7157700</v>
      </c>
      <c r="H306" s="56">
        <v>7157700</v>
      </c>
      <c r="I306" s="56">
        <v>13153.9</v>
      </c>
      <c r="J306" s="56">
        <v>13653.3</v>
      </c>
      <c r="K306" s="56">
        <v>635.61</v>
      </c>
      <c r="L306" s="2"/>
      <c r="N306" s="3">
        <f t="shared" si="41"/>
        <v>586.43000000000006</v>
      </c>
      <c r="O306">
        <f t="shared" si="42"/>
        <v>7713842</v>
      </c>
      <c r="P306">
        <f t="shared" si="43"/>
        <v>0</v>
      </c>
      <c r="Q306">
        <f t="shared" si="44"/>
        <v>7713842</v>
      </c>
      <c r="R306">
        <f t="shared" si="45"/>
        <v>556142</v>
      </c>
      <c r="U306" s="3">
        <f t="shared" si="46"/>
        <v>586.43000000000006</v>
      </c>
      <c r="V306">
        <f t="shared" si="47"/>
        <v>8006705</v>
      </c>
      <c r="W306">
        <f t="shared" si="48"/>
        <v>0</v>
      </c>
      <c r="X306">
        <f t="shared" si="49"/>
        <v>8006705</v>
      </c>
      <c r="Y306">
        <f t="shared" si="50"/>
        <v>292863</v>
      </c>
    </row>
    <row r="307" spans="1:25" x14ac:dyDescent="0.25">
      <c r="A307" s="55">
        <v>300</v>
      </c>
      <c r="B307" s="56">
        <v>6840</v>
      </c>
      <c r="C307" s="56" t="s">
        <v>272</v>
      </c>
      <c r="D307" s="56">
        <v>6840</v>
      </c>
      <c r="E307" s="56">
        <v>2168.1999999999998</v>
      </c>
      <c r="F307" s="56">
        <v>677.11</v>
      </c>
      <c r="G307" s="56">
        <v>1468110</v>
      </c>
      <c r="H307" s="56">
        <v>1468110</v>
      </c>
      <c r="I307" s="56">
        <v>2197.8000000000002</v>
      </c>
      <c r="J307" s="56">
        <v>2194.8000000000002</v>
      </c>
      <c r="K307" s="56">
        <v>635.61</v>
      </c>
      <c r="L307" s="2"/>
      <c r="N307" s="3">
        <f t="shared" si="41"/>
        <v>696.18000000000006</v>
      </c>
      <c r="O307">
        <f t="shared" si="42"/>
        <v>1530064</v>
      </c>
      <c r="P307">
        <f t="shared" si="43"/>
        <v>0</v>
      </c>
      <c r="Q307">
        <f t="shared" si="44"/>
        <v>1530064</v>
      </c>
      <c r="R307">
        <f t="shared" si="45"/>
        <v>61954</v>
      </c>
      <c r="U307" s="3">
        <f t="shared" si="46"/>
        <v>696.18000000000006</v>
      </c>
      <c r="V307">
        <f t="shared" si="47"/>
        <v>1527976</v>
      </c>
      <c r="W307">
        <f t="shared" si="48"/>
        <v>2088</v>
      </c>
      <c r="X307">
        <f t="shared" si="49"/>
        <v>1530064</v>
      </c>
      <c r="Y307">
        <f t="shared" si="50"/>
        <v>0</v>
      </c>
    </row>
    <row r="308" spans="1:25" x14ac:dyDescent="0.25">
      <c r="A308" s="55">
        <v>301</v>
      </c>
      <c r="B308" s="56">
        <v>6854</v>
      </c>
      <c r="C308" s="56" t="s">
        <v>273</v>
      </c>
      <c r="D308" s="56">
        <v>6854</v>
      </c>
      <c r="E308" s="56">
        <v>576.4</v>
      </c>
      <c r="F308" s="56">
        <v>738.23</v>
      </c>
      <c r="G308" s="56">
        <v>425516</v>
      </c>
      <c r="H308" s="56">
        <v>425516</v>
      </c>
      <c r="I308" s="56">
        <v>574.5</v>
      </c>
      <c r="J308" s="56">
        <v>585.70000000000005</v>
      </c>
      <c r="K308" s="56">
        <v>635.61</v>
      </c>
      <c r="L308" s="2"/>
      <c r="N308" s="3">
        <f t="shared" si="41"/>
        <v>757.30000000000007</v>
      </c>
      <c r="O308">
        <f t="shared" si="42"/>
        <v>435069</v>
      </c>
      <c r="P308">
        <f t="shared" si="43"/>
        <v>0</v>
      </c>
      <c r="Q308">
        <f t="shared" si="44"/>
        <v>435069</v>
      </c>
      <c r="R308">
        <f t="shared" si="45"/>
        <v>9553</v>
      </c>
      <c r="U308" s="3">
        <f t="shared" si="46"/>
        <v>757.30000000000007</v>
      </c>
      <c r="V308">
        <f t="shared" si="47"/>
        <v>443551</v>
      </c>
      <c r="W308">
        <f t="shared" si="48"/>
        <v>0</v>
      </c>
      <c r="X308">
        <f t="shared" si="49"/>
        <v>443551</v>
      </c>
      <c r="Y308">
        <f t="shared" si="50"/>
        <v>8482</v>
      </c>
    </row>
    <row r="309" spans="1:25" x14ac:dyDescent="0.25">
      <c r="A309" s="55">
        <v>302</v>
      </c>
      <c r="B309" s="56">
        <v>6867</v>
      </c>
      <c r="C309" s="56" t="s">
        <v>274</v>
      </c>
      <c r="D309" s="56">
        <v>6867</v>
      </c>
      <c r="E309" s="56">
        <v>1763.4</v>
      </c>
      <c r="F309" s="56">
        <v>652.08000000000004</v>
      </c>
      <c r="G309" s="56">
        <v>1149878</v>
      </c>
      <c r="H309" s="56">
        <v>1149878</v>
      </c>
      <c r="I309" s="56">
        <v>1729.2</v>
      </c>
      <c r="J309" s="56">
        <v>1738.8</v>
      </c>
      <c r="K309" s="56">
        <v>635.61</v>
      </c>
      <c r="L309" s="2"/>
      <c r="N309" s="3">
        <f t="shared" si="41"/>
        <v>671.15000000000009</v>
      </c>
      <c r="O309">
        <f t="shared" si="42"/>
        <v>1160553</v>
      </c>
      <c r="P309">
        <f t="shared" si="43"/>
        <v>0</v>
      </c>
      <c r="Q309">
        <f t="shared" si="44"/>
        <v>1160553</v>
      </c>
      <c r="R309">
        <f t="shared" si="45"/>
        <v>10675</v>
      </c>
      <c r="U309" s="3">
        <f t="shared" si="46"/>
        <v>671.15000000000009</v>
      </c>
      <c r="V309">
        <f t="shared" si="47"/>
        <v>1166996</v>
      </c>
      <c r="W309">
        <f t="shared" si="48"/>
        <v>0</v>
      </c>
      <c r="X309">
        <f t="shared" si="49"/>
        <v>1166996</v>
      </c>
      <c r="Y309">
        <f t="shared" si="50"/>
        <v>6443</v>
      </c>
    </row>
    <row r="310" spans="1:25" x14ac:dyDescent="0.25">
      <c r="A310" s="55">
        <v>303</v>
      </c>
      <c r="B310" s="56">
        <v>6921</v>
      </c>
      <c r="C310" s="56" t="s">
        <v>275</v>
      </c>
      <c r="D310" s="56">
        <v>6921</v>
      </c>
      <c r="E310" s="56">
        <v>318</v>
      </c>
      <c r="F310" s="56">
        <v>714.15</v>
      </c>
      <c r="G310" s="56">
        <v>227100</v>
      </c>
      <c r="H310" s="56">
        <v>227100</v>
      </c>
      <c r="I310" s="56">
        <v>328.1</v>
      </c>
      <c r="J310" s="56">
        <v>339.7</v>
      </c>
      <c r="K310" s="56">
        <v>635.61</v>
      </c>
      <c r="L310" s="2"/>
      <c r="N310" s="3">
        <f t="shared" si="41"/>
        <v>733.22</v>
      </c>
      <c r="O310">
        <f t="shared" si="42"/>
        <v>240569</v>
      </c>
      <c r="P310">
        <f t="shared" si="43"/>
        <v>0</v>
      </c>
      <c r="Q310">
        <f t="shared" si="44"/>
        <v>240569</v>
      </c>
      <c r="R310">
        <f t="shared" si="45"/>
        <v>13469</v>
      </c>
      <c r="U310" s="3">
        <f t="shared" si="46"/>
        <v>733.22</v>
      </c>
      <c r="V310">
        <f t="shared" si="47"/>
        <v>249075</v>
      </c>
      <c r="W310">
        <f t="shared" si="48"/>
        <v>0</v>
      </c>
      <c r="X310">
        <f t="shared" si="49"/>
        <v>249075</v>
      </c>
      <c r="Y310">
        <f t="shared" si="50"/>
        <v>8506</v>
      </c>
    </row>
    <row r="311" spans="1:25" x14ac:dyDescent="0.25">
      <c r="A311" s="55">
        <v>304</v>
      </c>
      <c r="B311" s="56">
        <v>6930</v>
      </c>
      <c r="C311" s="56" t="s">
        <v>276</v>
      </c>
      <c r="D311" s="56">
        <v>6930</v>
      </c>
      <c r="E311" s="56">
        <v>769.4</v>
      </c>
      <c r="F311" s="56">
        <v>630.78</v>
      </c>
      <c r="G311" s="56">
        <v>485322</v>
      </c>
      <c r="H311" s="56">
        <v>485322</v>
      </c>
      <c r="I311" s="56">
        <v>785.9</v>
      </c>
      <c r="J311" s="56">
        <v>796.8</v>
      </c>
      <c r="K311" s="56">
        <v>635.61</v>
      </c>
      <c r="L311" s="2"/>
      <c r="N311" s="3">
        <f t="shared" si="41"/>
        <v>649.85</v>
      </c>
      <c r="O311">
        <f t="shared" si="42"/>
        <v>510717</v>
      </c>
      <c r="P311">
        <f t="shared" si="43"/>
        <v>0</v>
      </c>
      <c r="Q311">
        <f t="shared" si="44"/>
        <v>510717</v>
      </c>
      <c r="R311">
        <f t="shared" si="45"/>
        <v>25395</v>
      </c>
      <c r="U311" s="3">
        <f t="shared" si="46"/>
        <v>649.85</v>
      </c>
      <c r="V311">
        <f t="shared" si="47"/>
        <v>517800</v>
      </c>
      <c r="W311">
        <f t="shared" si="48"/>
        <v>0</v>
      </c>
      <c r="X311">
        <f t="shared" si="49"/>
        <v>517800</v>
      </c>
      <c r="Y311">
        <f t="shared" si="50"/>
        <v>7083</v>
      </c>
    </row>
    <row r="312" spans="1:25" x14ac:dyDescent="0.25">
      <c r="A312" s="55">
        <v>305</v>
      </c>
      <c r="B312" s="56">
        <v>6937</v>
      </c>
      <c r="C312" s="56" t="s">
        <v>358</v>
      </c>
      <c r="D312" s="56">
        <v>6937</v>
      </c>
      <c r="E312" s="56">
        <v>426</v>
      </c>
      <c r="F312" s="56">
        <v>764.83</v>
      </c>
      <c r="G312" s="56">
        <v>325818</v>
      </c>
      <c r="H312" s="56">
        <v>333452</v>
      </c>
      <c r="I312" s="56">
        <v>405</v>
      </c>
      <c r="J312" s="56">
        <v>416.4</v>
      </c>
      <c r="K312" s="56">
        <v>635.61</v>
      </c>
      <c r="L312" s="2"/>
      <c r="N312" s="3">
        <f t="shared" si="41"/>
        <v>783.90000000000009</v>
      </c>
      <c r="O312">
        <f t="shared" si="42"/>
        <v>317480</v>
      </c>
      <c r="P312">
        <f t="shared" si="43"/>
        <v>8338</v>
      </c>
      <c r="Q312">
        <f t="shared" si="44"/>
        <v>325818</v>
      </c>
      <c r="R312">
        <f t="shared" si="45"/>
        <v>-7634</v>
      </c>
      <c r="U312" s="3">
        <f t="shared" si="46"/>
        <v>783.90000000000009</v>
      </c>
      <c r="V312">
        <f t="shared" si="47"/>
        <v>326416</v>
      </c>
      <c r="W312">
        <f t="shared" si="48"/>
        <v>0</v>
      </c>
      <c r="X312">
        <f t="shared" si="49"/>
        <v>326416</v>
      </c>
      <c r="Y312">
        <f t="shared" si="50"/>
        <v>598</v>
      </c>
    </row>
    <row r="313" spans="1:25" x14ac:dyDescent="0.25">
      <c r="A313" s="55">
        <v>306</v>
      </c>
      <c r="B313" s="56">
        <v>6943</v>
      </c>
      <c r="C313" s="56" t="s">
        <v>277</v>
      </c>
      <c r="D313" s="56">
        <v>6943</v>
      </c>
      <c r="E313" s="56">
        <v>255.2</v>
      </c>
      <c r="F313" s="56">
        <v>676.75</v>
      </c>
      <c r="G313" s="56">
        <v>172707</v>
      </c>
      <c r="H313" s="56">
        <v>173248</v>
      </c>
      <c r="I313" s="56">
        <v>268.2</v>
      </c>
      <c r="J313" s="56">
        <v>262.10000000000002</v>
      </c>
      <c r="K313" s="56">
        <v>635.61</v>
      </c>
      <c r="L313" s="2"/>
      <c r="N313" s="3">
        <f t="shared" si="41"/>
        <v>695.82</v>
      </c>
      <c r="O313">
        <f t="shared" si="42"/>
        <v>186619</v>
      </c>
      <c r="P313">
        <f t="shared" si="43"/>
        <v>0</v>
      </c>
      <c r="Q313">
        <f t="shared" si="44"/>
        <v>186619</v>
      </c>
      <c r="R313">
        <f t="shared" si="45"/>
        <v>13371</v>
      </c>
      <c r="U313" s="3">
        <f t="shared" si="46"/>
        <v>695.82</v>
      </c>
      <c r="V313">
        <f t="shared" si="47"/>
        <v>182374</v>
      </c>
      <c r="W313">
        <f t="shared" si="48"/>
        <v>4245</v>
      </c>
      <c r="X313">
        <f t="shared" si="49"/>
        <v>186619</v>
      </c>
      <c r="Y313">
        <f t="shared" si="50"/>
        <v>0</v>
      </c>
    </row>
    <row r="314" spans="1:25" x14ac:dyDescent="0.25">
      <c r="A314" s="55">
        <v>307</v>
      </c>
      <c r="B314" s="56">
        <v>6264</v>
      </c>
      <c r="C314" s="56" t="s">
        <v>278</v>
      </c>
      <c r="D314" s="56">
        <v>6264</v>
      </c>
      <c r="E314" s="56">
        <v>934.7</v>
      </c>
      <c r="F314" s="56">
        <v>650.37</v>
      </c>
      <c r="G314" s="56">
        <v>607901</v>
      </c>
      <c r="H314" s="56">
        <v>607901</v>
      </c>
      <c r="I314" s="56">
        <v>947.2</v>
      </c>
      <c r="J314" s="56">
        <v>945.9</v>
      </c>
      <c r="K314" s="56">
        <v>635.61</v>
      </c>
      <c r="L314" s="2"/>
      <c r="N314" s="3">
        <f t="shared" si="41"/>
        <v>669.44</v>
      </c>
      <c r="O314">
        <f t="shared" si="42"/>
        <v>634094</v>
      </c>
      <c r="P314">
        <f t="shared" si="43"/>
        <v>0</v>
      </c>
      <c r="Q314">
        <f t="shared" si="44"/>
        <v>634094</v>
      </c>
      <c r="R314">
        <f t="shared" si="45"/>
        <v>26193</v>
      </c>
      <c r="U314" s="3">
        <f t="shared" si="46"/>
        <v>669.44</v>
      </c>
      <c r="V314">
        <f t="shared" si="47"/>
        <v>633223</v>
      </c>
      <c r="W314">
        <f t="shared" si="48"/>
        <v>871</v>
      </c>
      <c r="X314">
        <f t="shared" si="49"/>
        <v>634094</v>
      </c>
      <c r="Y314">
        <f t="shared" si="50"/>
        <v>0</v>
      </c>
    </row>
    <row r="315" spans="1:25" x14ac:dyDescent="0.25">
      <c r="A315" s="55">
        <v>308</v>
      </c>
      <c r="B315" s="56">
        <v>6950</v>
      </c>
      <c r="C315" s="56" t="s">
        <v>359</v>
      </c>
      <c r="D315" s="56">
        <v>6950</v>
      </c>
      <c r="E315" s="56">
        <v>1394</v>
      </c>
      <c r="F315" s="56">
        <v>635.86</v>
      </c>
      <c r="G315" s="56">
        <v>886389</v>
      </c>
      <c r="H315" s="56">
        <v>886389</v>
      </c>
      <c r="I315" s="56">
        <v>1363.5</v>
      </c>
      <c r="J315" s="56">
        <v>1361.7</v>
      </c>
      <c r="K315" s="56">
        <v>635.61</v>
      </c>
      <c r="L315" s="2"/>
      <c r="N315" s="3">
        <f t="shared" si="41"/>
        <v>654.93000000000006</v>
      </c>
      <c r="O315">
        <f t="shared" si="42"/>
        <v>892997</v>
      </c>
      <c r="P315">
        <f t="shared" si="43"/>
        <v>0</v>
      </c>
      <c r="Q315">
        <f t="shared" si="44"/>
        <v>892997</v>
      </c>
      <c r="R315">
        <f t="shared" si="45"/>
        <v>6608</v>
      </c>
      <c r="U315" s="3">
        <f t="shared" si="46"/>
        <v>654.93000000000006</v>
      </c>
      <c r="V315">
        <f t="shared" si="47"/>
        <v>891818</v>
      </c>
      <c r="W315">
        <f t="shared" si="48"/>
        <v>1179</v>
      </c>
      <c r="X315">
        <f t="shared" si="49"/>
        <v>892997</v>
      </c>
      <c r="Y315">
        <f t="shared" si="50"/>
        <v>0</v>
      </c>
    </row>
    <row r="316" spans="1:25" x14ac:dyDescent="0.25">
      <c r="A316" s="55">
        <v>309</v>
      </c>
      <c r="B316" s="56">
        <v>6957</v>
      </c>
      <c r="C316" s="56" t="s">
        <v>279</v>
      </c>
      <c r="D316" s="56">
        <v>6957</v>
      </c>
      <c r="E316" s="56">
        <v>8774.5</v>
      </c>
      <c r="F316" s="56">
        <v>609</v>
      </c>
      <c r="G316" s="56">
        <v>5343671</v>
      </c>
      <c r="H316" s="56">
        <v>5343671</v>
      </c>
      <c r="I316" s="56">
        <v>8678.6</v>
      </c>
      <c r="J316" s="56">
        <v>8678.5</v>
      </c>
      <c r="K316" s="56">
        <v>635.61</v>
      </c>
      <c r="L316" s="2"/>
      <c r="N316" s="3">
        <f t="shared" si="41"/>
        <v>628.07000000000005</v>
      </c>
      <c r="O316">
        <f t="shared" si="42"/>
        <v>5450768</v>
      </c>
      <c r="P316">
        <f t="shared" si="43"/>
        <v>0</v>
      </c>
      <c r="Q316">
        <f t="shared" si="44"/>
        <v>5450768</v>
      </c>
      <c r="R316">
        <f t="shared" si="45"/>
        <v>107097</v>
      </c>
      <c r="U316" s="3">
        <f t="shared" si="46"/>
        <v>628.07000000000005</v>
      </c>
      <c r="V316">
        <f t="shared" si="47"/>
        <v>5450705</v>
      </c>
      <c r="W316">
        <f t="shared" si="48"/>
        <v>63</v>
      </c>
      <c r="X316">
        <f t="shared" si="49"/>
        <v>5450768</v>
      </c>
      <c r="Y316">
        <f t="shared" si="50"/>
        <v>0</v>
      </c>
    </row>
    <row r="317" spans="1:25" x14ac:dyDescent="0.25">
      <c r="A317" s="55">
        <v>310</v>
      </c>
      <c r="B317" s="56">
        <v>5922</v>
      </c>
      <c r="C317" s="56" t="s">
        <v>360</v>
      </c>
      <c r="D317" s="56">
        <v>5922</v>
      </c>
      <c r="E317" s="56">
        <v>749.9</v>
      </c>
      <c r="F317" s="56">
        <v>696.52</v>
      </c>
      <c r="G317" s="56">
        <v>522320</v>
      </c>
      <c r="H317" s="56">
        <v>522320</v>
      </c>
      <c r="I317" s="56">
        <v>763.8</v>
      </c>
      <c r="J317" s="56">
        <v>750.7</v>
      </c>
      <c r="K317" s="56">
        <v>635.61</v>
      </c>
      <c r="L317" s="2"/>
      <c r="N317" s="3">
        <f t="shared" si="41"/>
        <v>715.59</v>
      </c>
      <c r="O317">
        <f t="shared" si="42"/>
        <v>546568</v>
      </c>
      <c r="P317">
        <f t="shared" si="43"/>
        <v>0</v>
      </c>
      <c r="Q317">
        <f t="shared" si="44"/>
        <v>546568</v>
      </c>
      <c r="R317">
        <f t="shared" si="45"/>
        <v>24248</v>
      </c>
      <c r="U317" s="3">
        <f t="shared" si="46"/>
        <v>715.59</v>
      </c>
      <c r="V317">
        <f t="shared" si="47"/>
        <v>537193</v>
      </c>
      <c r="W317">
        <f t="shared" si="48"/>
        <v>9375</v>
      </c>
      <c r="X317">
        <f t="shared" si="49"/>
        <v>546568</v>
      </c>
      <c r="Y317">
        <f t="shared" si="50"/>
        <v>0</v>
      </c>
    </row>
    <row r="318" spans="1:25" x14ac:dyDescent="0.25">
      <c r="A318" s="55">
        <v>311</v>
      </c>
      <c r="B318" s="56">
        <v>819</v>
      </c>
      <c r="C318" s="56" t="s">
        <v>280</v>
      </c>
      <c r="D318" s="56">
        <v>819</v>
      </c>
      <c r="E318" s="56">
        <v>563.6</v>
      </c>
      <c r="F318" s="56">
        <v>640.80999999999995</v>
      </c>
      <c r="G318" s="56">
        <v>361161</v>
      </c>
      <c r="H318" s="56">
        <v>361161</v>
      </c>
      <c r="I318" s="56">
        <v>559.29999999999995</v>
      </c>
      <c r="J318" s="56">
        <v>558.5</v>
      </c>
      <c r="K318" s="56">
        <v>635.61</v>
      </c>
      <c r="L318" s="2"/>
      <c r="N318" s="3">
        <f t="shared" si="41"/>
        <v>659.88</v>
      </c>
      <c r="O318">
        <f t="shared" si="42"/>
        <v>369071</v>
      </c>
      <c r="P318">
        <f t="shared" si="43"/>
        <v>0</v>
      </c>
      <c r="Q318">
        <f t="shared" si="44"/>
        <v>369071</v>
      </c>
      <c r="R318">
        <f t="shared" si="45"/>
        <v>7910</v>
      </c>
      <c r="U318" s="3">
        <f t="shared" si="46"/>
        <v>659.88</v>
      </c>
      <c r="V318">
        <f t="shared" si="47"/>
        <v>368543</v>
      </c>
      <c r="W318">
        <f t="shared" si="48"/>
        <v>528</v>
      </c>
      <c r="X318">
        <f t="shared" si="49"/>
        <v>369071</v>
      </c>
      <c r="Y318">
        <f t="shared" si="50"/>
        <v>0</v>
      </c>
    </row>
    <row r="319" spans="1:25" x14ac:dyDescent="0.25">
      <c r="A319" s="55">
        <v>312</v>
      </c>
      <c r="B319" s="56">
        <v>6969</v>
      </c>
      <c r="C319" s="56" t="s">
        <v>281</v>
      </c>
      <c r="D319" s="56">
        <v>6969</v>
      </c>
      <c r="E319" s="56">
        <v>350.6</v>
      </c>
      <c r="F319" s="56">
        <v>652.41999999999996</v>
      </c>
      <c r="G319" s="56">
        <v>228738</v>
      </c>
      <c r="H319" s="56">
        <v>228738</v>
      </c>
      <c r="I319" s="56">
        <v>356.3</v>
      </c>
      <c r="J319" s="56">
        <v>367.9</v>
      </c>
      <c r="K319" s="56">
        <v>635.61</v>
      </c>
      <c r="L319" s="2"/>
      <c r="N319" s="3">
        <f t="shared" si="41"/>
        <v>671.49</v>
      </c>
      <c r="O319">
        <f t="shared" si="42"/>
        <v>239252</v>
      </c>
      <c r="P319">
        <f t="shared" si="43"/>
        <v>0</v>
      </c>
      <c r="Q319">
        <f t="shared" si="44"/>
        <v>239252</v>
      </c>
      <c r="R319">
        <f t="shared" si="45"/>
        <v>10514</v>
      </c>
      <c r="U319" s="3">
        <f t="shared" si="46"/>
        <v>671.49</v>
      </c>
      <c r="V319">
        <f t="shared" si="47"/>
        <v>247041</v>
      </c>
      <c r="W319">
        <f t="shared" si="48"/>
        <v>0</v>
      </c>
      <c r="X319">
        <f t="shared" si="49"/>
        <v>247041</v>
      </c>
      <c r="Y319">
        <f t="shared" si="50"/>
        <v>7789</v>
      </c>
    </row>
    <row r="320" spans="1:25" x14ac:dyDescent="0.25">
      <c r="A320" s="55">
        <v>313</v>
      </c>
      <c r="B320" s="56">
        <v>6975</v>
      </c>
      <c r="C320" s="56" t="s">
        <v>282</v>
      </c>
      <c r="D320" s="56">
        <v>6975</v>
      </c>
      <c r="E320" s="56">
        <v>1235.0999999999999</v>
      </c>
      <c r="F320" s="56">
        <v>642.4</v>
      </c>
      <c r="G320" s="56">
        <v>793428</v>
      </c>
      <c r="H320" s="56">
        <v>793428</v>
      </c>
      <c r="I320" s="56">
        <v>1235.0999999999999</v>
      </c>
      <c r="J320" s="56">
        <v>1233.5</v>
      </c>
      <c r="K320" s="56">
        <v>635.61</v>
      </c>
      <c r="L320" s="2"/>
      <c r="N320" s="3">
        <f t="shared" si="41"/>
        <v>661.47</v>
      </c>
      <c r="O320">
        <f t="shared" si="42"/>
        <v>816982</v>
      </c>
      <c r="P320">
        <f t="shared" si="43"/>
        <v>0</v>
      </c>
      <c r="Q320">
        <f t="shared" si="44"/>
        <v>816982</v>
      </c>
      <c r="R320">
        <f t="shared" si="45"/>
        <v>23554</v>
      </c>
      <c r="U320" s="3">
        <f t="shared" si="46"/>
        <v>661.47</v>
      </c>
      <c r="V320">
        <f t="shared" si="47"/>
        <v>815923</v>
      </c>
      <c r="W320">
        <f t="shared" si="48"/>
        <v>1059</v>
      </c>
      <c r="X320">
        <f t="shared" si="49"/>
        <v>816982</v>
      </c>
      <c r="Y320">
        <f t="shared" si="50"/>
        <v>0</v>
      </c>
    </row>
    <row r="321" spans="1:25" x14ac:dyDescent="0.25">
      <c r="A321" s="55">
        <v>314</v>
      </c>
      <c r="B321" s="56">
        <v>6983</v>
      </c>
      <c r="C321" s="56" t="s">
        <v>283</v>
      </c>
      <c r="D321" s="56">
        <v>6983</v>
      </c>
      <c r="E321" s="56">
        <v>934.4</v>
      </c>
      <c r="F321" s="56">
        <v>601.78</v>
      </c>
      <c r="G321" s="56">
        <v>562303</v>
      </c>
      <c r="H321" s="56">
        <v>562303</v>
      </c>
      <c r="I321" s="56">
        <v>938.4</v>
      </c>
      <c r="J321" s="56">
        <v>949.1</v>
      </c>
      <c r="K321" s="56">
        <v>635.61</v>
      </c>
      <c r="L321" s="2"/>
      <c r="N321" s="3">
        <f t="shared" si="41"/>
        <v>620.85</v>
      </c>
      <c r="O321">
        <f t="shared" si="42"/>
        <v>582606</v>
      </c>
      <c r="P321">
        <f t="shared" si="43"/>
        <v>0</v>
      </c>
      <c r="Q321">
        <f t="shared" si="44"/>
        <v>582606</v>
      </c>
      <c r="R321">
        <f t="shared" si="45"/>
        <v>20303</v>
      </c>
      <c r="U321" s="3">
        <f t="shared" si="46"/>
        <v>620.85</v>
      </c>
      <c r="V321">
        <f t="shared" si="47"/>
        <v>589249</v>
      </c>
      <c r="W321">
        <f t="shared" si="48"/>
        <v>0</v>
      </c>
      <c r="X321">
        <f t="shared" si="49"/>
        <v>589249</v>
      </c>
      <c r="Y321">
        <f t="shared" si="50"/>
        <v>6643</v>
      </c>
    </row>
    <row r="322" spans="1:25" x14ac:dyDescent="0.25">
      <c r="A322" s="55">
        <v>315</v>
      </c>
      <c r="B322" s="56">
        <v>6985</v>
      </c>
      <c r="C322" s="56" t="s">
        <v>284</v>
      </c>
      <c r="D322" s="56">
        <v>6985</v>
      </c>
      <c r="E322" s="56">
        <v>813.6</v>
      </c>
      <c r="F322" s="56">
        <v>636.33000000000004</v>
      </c>
      <c r="G322" s="56">
        <v>517718</v>
      </c>
      <c r="H322" s="56">
        <v>517718</v>
      </c>
      <c r="I322" s="56">
        <v>786.7</v>
      </c>
      <c r="J322" s="56">
        <v>749.5</v>
      </c>
      <c r="K322" s="56">
        <v>635.61</v>
      </c>
      <c r="L322" s="2"/>
      <c r="N322" s="3">
        <f t="shared" si="41"/>
        <v>655.40000000000009</v>
      </c>
      <c r="O322">
        <f t="shared" si="42"/>
        <v>515603</v>
      </c>
      <c r="P322">
        <f t="shared" si="43"/>
        <v>2115</v>
      </c>
      <c r="Q322">
        <f t="shared" si="44"/>
        <v>517718</v>
      </c>
      <c r="R322">
        <f t="shared" si="45"/>
        <v>0</v>
      </c>
      <c r="U322" s="3">
        <f t="shared" si="46"/>
        <v>655.40000000000009</v>
      </c>
      <c r="V322">
        <f t="shared" si="47"/>
        <v>491222</v>
      </c>
      <c r="W322">
        <f t="shared" si="48"/>
        <v>24381</v>
      </c>
      <c r="X322">
        <f t="shared" si="49"/>
        <v>515603</v>
      </c>
      <c r="Y322">
        <f t="shared" si="50"/>
        <v>-2115</v>
      </c>
    </row>
    <row r="323" spans="1:25" x14ac:dyDescent="0.25">
      <c r="A323" s="55">
        <v>316</v>
      </c>
      <c r="B323" s="56">
        <v>6987</v>
      </c>
      <c r="C323" s="56" t="s">
        <v>285</v>
      </c>
      <c r="D323" s="56">
        <v>6987</v>
      </c>
      <c r="E323" s="56">
        <v>614.79999999999995</v>
      </c>
      <c r="F323" s="56">
        <v>657.54</v>
      </c>
      <c r="G323" s="56">
        <v>404256</v>
      </c>
      <c r="H323" s="56">
        <v>404614</v>
      </c>
      <c r="I323" s="56">
        <v>601.79999999999995</v>
      </c>
      <c r="J323" s="56">
        <v>576.9</v>
      </c>
      <c r="K323" s="56">
        <v>635.61</v>
      </c>
      <c r="L323" s="2"/>
      <c r="N323" s="3">
        <f t="shared" si="41"/>
        <v>676.61</v>
      </c>
      <c r="O323">
        <f t="shared" si="42"/>
        <v>407184</v>
      </c>
      <c r="P323">
        <f t="shared" si="43"/>
        <v>0</v>
      </c>
      <c r="Q323">
        <f t="shared" si="44"/>
        <v>407184</v>
      </c>
      <c r="R323">
        <f t="shared" si="45"/>
        <v>2570</v>
      </c>
      <c r="U323" s="3">
        <f t="shared" si="46"/>
        <v>676.61</v>
      </c>
      <c r="V323">
        <f t="shared" si="47"/>
        <v>390336</v>
      </c>
      <c r="W323">
        <f t="shared" si="48"/>
        <v>16848</v>
      </c>
      <c r="X323">
        <f t="shared" si="49"/>
        <v>407184</v>
      </c>
      <c r="Y323">
        <f t="shared" si="50"/>
        <v>0</v>
      </c>
    </row>
    <row r="324" spans="1:25" x14ac:dyDescent="0.25">
      <c r="A324" s="55">
        <v>317</v>
      </c>
      <c r="B324" s="56">
        <v>6990</v>
      </c>
      <c r="C324" s="56" t="s">
        <v>286</v>
      </c>
      <c r="D324" s="56">
        <v>6990</v>
      </c>
      <c r="E324" s="56">
        <v>809.8</v>
      </c>
      <c r="F324" s="56">
        <v>667.9</v>
      </c>
      <c r="G324" s="56">
        <v>540865</v>
      </c>
      <c r="H324" s="56">
        <v>541362</v>
      </c>
      <c r="I324" s="56">
        <v>795.1</v>
      </c>
      <c r="J324" s="56">
        <v>782</v>
      </c>
      <c r="K324" s="56">
        <v>635.61</v>
      </c>
      <c r="L324" s="2"/>
      <c r="N324" s="3">
        <f t="shared" si="41"/>
        <v>686.97</v>
      </c>
      <c r="O324">
        <f t="shared" si="42"/>
        <v>546210</v>
      </c>
      <c r="P324">
        <f t="shared" si="43"/>
        <v>0</v>
      </c>
      <c r="Q324">
        <f t="shared" si="44"/>
        <v>546210</v>
      </c>
      <c r="R324">
        <f t="shared" si="45"/>
        <v>4848</v>
      </c>
      <c r="U324" s="3">
        <f t="shared" si="46"/>
        <v>686.97</v>
      </c>
      <c r="V324">
        <f t="shared" si="47"/>
        <v>537211</v>
      </c>
      <c r="W324">
        <f t="shared" si="48"/>
        <v>8999</v>
      </c>
      <c r="X324">
        <f t="shared" si="49"/>
        <v>546210</v>
      </c>
      <c r="Y324">
        <f t="shared" si="50"/>
        <v>0</v>
      </c>
    </row>
    <row r="325" spans="1:25" x14ac:dyDescent="0.25">
      <c r="A325" s="55">
        <v>318</v>
      </c>
      <c r="B325" s="56">
        <v>6961</v>
      </c>
      <c r="C325" s="56" t="s">
        <v>361</v>
      </c>
      <c r="D325" s="56">
        <v>6961</v>
      </c>
      <c r="E325" s="56">
        <v>3196.5</v>
      </c>
      <c r="F325" s="56">
        <v>630.91999999999996</v>
      </c>
      <c r="G325" s="56">
        <v>2016736</v>
      </c>
      <c r="H325" s="56">
        <v>2016736</v>
      </c>
      <c r="I325" s="56">
        <v>3200.2</v>
      </c>
      <c r="J325" s="56">
        <v>3183.7</v>
      </c>
      <c r="K325" s="56">
        <v>635.61</v>
      </c>
      <c r="L325" s="2"/>
      <c r="N325" s="3">
        <f t="shared" si="41"/>
        <v>649.99</v>
      </c>
      <c r="O325">
        <f t="shared" si="42"/>
        <v>2080098</v>
      </c>
      <c r="P325">
        <f t="shared" si="43"/>
        <v>0</v>
      </c>
      <c r="Q325">
        <f t="shared" si="44"/>
        <v>2080098</v>
      </c>
      <c r="R325">
        <f t="shared" si="45"/>
        <v>63362</v>
      </c>
      <c r="U325" s="3">
        <f t="shared" si="46"/>
        <v>649.99</v>
      </c>
      <c r="V325">
        <f t="shared" si="47"/>
        <v>2069373</v>
      </c>
      <c r="W325">
        <f t="shared" si="48"/>
        <v>10725</v>
      </c>
      <c r="X325">
        <f t="shared" si="49"/>
        <v>2080098</v>
      </c>
      <c r="Y325">
        <f t="shared" si="50"/>
        <v>0</v>
      </c>
    </row>
    <row r="326" spans="1:25" x14ac:dyDescent="0.25">
      <c r="A326" s="55">
        <v>319</v>
      </c>
      <c r="B326" s="56">
        <v>6992</v>
      </c>
      <c r="C326" s="56" t="s">
        <v>287</v>
      </c>
      <c r="D326" s="56">
        <v>6992</v>
      </c>
      <c r="E326" s="56">
        <v>521.5</v>
      </c>
      <c r="F326" s="56">
        <v>671.15</v>
      </c>
      <c r="G326" s="56">
        <v>350005</v>
      </c>
      <c r="H326" s="56">
        <v>350005</v>
      </c>
      <c r="I326" s="56">
        <v>531.70000000000005</v>
      </c>
      <c r="J326" s="56">
        <v>531</v>
      </c>
      <c r="K326" s="56">
        <v>635.61</v>
      </c>
      <c r="L326" s="2"/>
      <c r="N326" s="3">
        <f t="shared" si="41"/>
        <v>690.22</v>
      </c>
      <c r="O326">
        <f t="shared" si="42"/>
        <v>366990</v>
      </c>
      <c r="P326">
        <f t="shared" si="43"/>
        <v>0</v>
      </c>
      <c r="Q326">
        <f t="shared" si="44"/>
        <v>366990</v>
      </c>
      <c r="R326">
        <f t="shared" si="45"/>
        <v>16985</v>
      </c>
      <c r="U326" s="3">
        <f t="shared" si="46"/>
        <v>690.22</v>
      </c>
      <c r="V326">
        <f t="shared" si="47"/>
        <v>366507</v>
      </c>
      <c r="W326">
        <f t="shared" si="48"/>
        <v>483</v>
      </c>
      <c r="X326">
        <f t="shared" si="49"/>
        <v>366990</v>
      </c>
      <c r="Y326">
        <f t="shared" si="50"/>
        <v>0</v>
      </c>
    </row>
    <row r="327" spans="1:25" x14ac:dyDescent="0.25">
      <c r="A327" s="55">
        <v>320</v>
      </c>
      <c r="B327" s="56">
        <v>7002</v>
      </c>
      <c r="C327" s="56" t="s">
        <v>288</v>
      </c>
      <c r="D327" s="56">
        <v>7002</v>
      </c>
      <c r="E327" s="56">
        <v>193</v>
      </c>
      <c r="F327" s="56">
        <v>771.52</v>
      </c>
      <c r="G327" s="56">
        <v>148903</v>
      </c>
      <c r="H327" s="56">
        <v>148903</v>
      </c>
      <c r="I327" s="56">
        <v>184.4</v>
      </c>
      <c r="J327" s="56">
        <v>179.7</v>
      </c>
      <c r="K327" s="56">
        <v>635.61</v>
      </c>
      <c r="L327" s="2"/>
      <c r="N327" s="3">
        <f t="shared" si="41"/>
        <v>790.59</v>
      </c>
      <c r="O327">
        <f t="shared" si="42"/>
        <v>145785</v>
      </c>
      <c r="P327">
        <f t="shared" si="43"/>
        <v>3118</v>
      </c>
      <c r="Q327">
        <f t="shared" si="44"/>
        <v>148903</v>
      </c>
      <c r="R327">
        <f t="shared" si="45"/>
        <v>0</v>
      </c>
      <c r="U327" s="3">
        <f t="shared" si="46"/>
        <v>790.59</v>
      </c>
      <c r="V327">
        <f t="shared" si="47"/>
        <v>142069</v>
      </c>
      <c r="W327">
        <f t="shared" si="48"/>
        <v>3716</v>
      </c>
      <c r="X327">
        <f t="shared" si="49"/>
        <v>145785</v>
      </c>
      <c r="Y327">
        <f t="shared" si="50"/>
        <v>-3118</v>
      </c>
    </row>
    <row r="328" spans="1:25" x14ac:dyDescent="0.25">
      <c r="A328" s="55">
        <v>321</v>
      </c>
      <c r="B328" s="56">
        <v>7029</v>
      </c>
      <c r="C328" s="56" t="s">
        <v>289</v>
      </c>
      <c r="D328" s="56">
        <v>7029</v>
      </c>
      <c r="E328" s="56">
        <v>1133.3</v>
      </c>
      <c r="F328" s="56">
        <v>636.87</v>
      </c>
      <c r="G328" s="56">
        <v>721765</v>
      </c>
      <c r="H328" s="56">
        <v>721765</v>
      </c>
      <c r="I328" s="56">
        <v>1160.2</v>
      </c>
      <c r="J328" s="56">
        <v>1158.7</v>
      </c>
      <c r="K328" s="56">
        <v>635.61</v>
      </c>
      <c r="L328" s="2"/>
      <c r="N328" s="3">
        <f t="shared" si="41"/>
        <v>655.94</v>
      </c>
      <c r="O328">
        <f t="shared" si="42"/>
        <v>761022</v>
      </c>
      <c r="P328">
        <f t="shared" si="43"/>
        <v>0</v>
      </c>
      <c r="Q328">
        <f t="shared" si="44"/>
        <v>761022</v>
      </c>
      <c r="R328">
        <f t="shared" si="45"/>
        <v>39257</v>
      </c>
      <c r="U328" s="3">
        <f t="shared" si="46"/>
        <v>655.94</v>
      </c>
      <c r="V328">
        <f t="shared" si="47"/>
        <v>760038</v>
      </c>
      <c r="W328">
        <f t="shared" si="48"/>
        <v>984</v>
      </c>
      <c r="X328">
        <f t="shared" si="49"/>
        <v>761022</v>
      </c>
      <c r="Y328">
        <f t="shared" si="50"/>
        <v>0</v>
      </c>
    </row>
    <row r="329" spans="1:25" x14ac:dyDescent="0.25">
      <c r="A329" s="55">
        <v>322</v>
      </c>
      <c r="B329" s="56">
        <v>7038</v>
      </c>
      <c r="C329" s="56" t="s">
        <v>290</v>
      </c>
      <c r="D329" s="56">
        <v>7038</v>
      </c>
      <c r="E329" s="56">
        <v>843.3</v>
      </c>
      <c r="F329" s="56">
        <v>650.89</v>
      </c>
      <c r="G329" s="56">
        <v>548896</v>
      </c>
      <c r="H329" s="56">
        <v>548896</v>
      </c>
      <c r="I329" s="56">
        <v>851.9</v>
      </c>
      <c r="J329" s="56">
        <v>838.7</v>
      </c>
      <c r="K329" s="56">
        <v>635.61</v>
      </c>
      <c r="L329" s="2"/>
      <c r="N329" s="3">
        <f t="shared" ref="N329:N334" si="51">F329+$N$5</f>
        <v>669.96</v>
      </c>
      <c r="O329">
        <f t="shared" ref="O329:O334" si="52">ROUND(N329*I329,0)</f>
        <v>570739</v>
      </c>
      <c r="P329">
        <f t="shared" ref="P329:P334" si="53">IF(O329&lt;G329,G329-O329,0)</f>
        <v>0</v>
      </c>
      <c r="Q329">
        <f t="shared" ref="Q329:Q334" si="54">P329+O329</f>
        <v>570739</v>
      </c>
      <c r="R329">
        <f t="shared" ref="R329:R334" si="55">Q329-(H329)</f>
        <v>21843</v>
      </c>
      <c r="U329" s="3">
        <f t="shared" ref="U329:U334" si="56">N329+$U$5</f>
        <v>669.96</v>
      </c>
      <c r="V329">
        <f t="shared" ref="V329:V334" si="57">ROUND(U329*J329,0)</f>
        <v>561895</v>
      </c>
      <c r="W329">
        <f t="shared" ref="W329:W334" si="58">IF(V329&lt;O329,O329-V329,0)</f>
        <v>8844</v>
      </c>
      <c r="X329">
        <f t="shared" ref="X329:X334" si="59">W329+V329</f>
        <v>570739</v>
      </c>
      <c r="Y329">
        <f t="shared" ref="Y329:Y334" si="60">X329-(Q329)</f>
        <v>0</v>
      </c>
    </row>
    <row r="330" spans="1:25" x14ac:dyDescent="0.25">
      <c r="A330" s="55">
        <v>323</v>
      </c>
      <c r="B330" s="56">
        <v>7047</v>
      </c>
      <c r="C330" s="56" t="s">
        <v>291</v>
      </c>
      <c r="D330" s="56">
        <v>7047</v>
      </c>
      <c r="E330" s="56">
        <v>315.10000000000002</v>
      </c>
      <c r="F330" s="56">
        <v>663.75</v>
      </c>
      <c r="G330" s="56">
        <v>209148</v>
      </c>
      <c r="H330" s="56">
        <v>209148</v>
      </c>
      <c r="I330" s="56">
        <v>306.2</v>
      </c>
      <c r="J330" s="56">
        <v>293.8</v>
      </c>
      <c r="K330" s="56">
        <v>635.61</v>
      </c>
      <c r="L330" s="2"/>
      <c r="N330" s="3">
        <f t="shared" si="51"/>
        <v>682.82</v>
      </c>
      <c r="O330">
        <f t="shared" si="52"/>
        <v>209079</v>
      </c>
      <c r="P330">
        <f t="shared" si="53"/>
        <v>69</v>
      </c>
      <c r="Q330">
        <f t="shared" si="54"/>
        <v>209148</v>
      </c>
      <c r="R330">
        <f t="shared" si="55"/>
        <v>0</v>
      </c>
      <c r="U330" s="3">
        <f t="shared" si="56"/>
        <v>682.82</v>
      </c>
      <c r="V330">
        <f t="shared" si="57"/>
        <v>200613</v>
      </c>
      <c r="W330">
        <f t="shared" si="58"/>
        <v>8466</v>
      </c>
      <c r="X330">
        <f t="shared" si="59"/>
        <v>209079</v>
      </c>
      <c r="Y330">
        <f t="shared" si="60"/>
        <v>-69</v>
      </c>
    </row>
    <row r="331" spans="1:25" x14ac:dyDescent="0.25">
      <c r="A331" s="55">
        <v>324</v>
      </c>
      <c r="B331" s="56">
        <v>7056</v>
      </c>
      <c r="C331" s="56" t="s">
        <v>292</v>
      </c>
      <c r="D331" s="56">
        <v>7056</v>
      </c>
      <c r="E331" s="56">
        <v>1702.4</v>
      </c>
      <c r="F331" s="56">
        <v>617.69000000000005</v>
      </c>
      <c r="G331" s="56">
        <v>1051555</v>
      </c>
      <c r="H331" s="56">
        <v>1051555</v>
      </c>
      <c r="I331" s="56">
        <v>1667.3</v>
      </c>
      <c r="J331" s="56">
        <v>1628.9</v>
      </c>
      <c r="K331" s="56">
        <v>635.61</v>
      </c>
      <c r="L331" s="2"/>
      <c r="N331" s="3">
        <f t="shared" si="51"/>
        <v>636.7600000000001</v>
      </c>
      <c r="O331">
        <f t="shared" si="52"/>
        <v>1061670</v>
      </c>
      <c r="P331">
        <f t="shared" si="53"/>
        <v>0</v>
      </c>
      <c r="Q331">
        <f t="shared" si="54"/>
        <v>1061670</v>
      </c>
      <c r="R331">
        <f t="shared" si="55"/>
        <v>10115</v>
      </c>
      <c r="U331" s="3">
        <f t="shared" si="56"/>
        <v>636.7600000000001</v>
      </c>
      <c r="V331">
        <f t="shared" si="57"/>
        <v>1037218</v>
      </c>
      <c r="W331">
        <f t="shared" si="58"/>
        <v>24452</v>
      </c>
      <c r="X331">
        <f t="shared" si="59"/>
        <v>1061670</v>
      </c>
      <c r="Y331">
        <f t="shared" si="60"/>
        <v>0</v>
      </c>
    </row>
    <row r="332" spans="1:25" x14ac:dyDescent="0.25">
      <c r="A332" s="55">
        <v>325</v>
      </c>
      <c r="B332" s="56">
        <v>7092</v>
      </c>
      <c r="C332" s="56" t="s">
        <v>293</v>
      </c>
      <c r="D332" s="56">
        <v>7092</v>
      </c>
      <c r="E332" s="56">
        <v>478.4</v>
      </c>
      <c r="F332" s="56">
        <v>687.56</v>
      </c>
      <c r="G332" s="56">
        <v>328929</v>
      </c>
      <c r="H332" s="56">
        <v>328929</v>
      </c>
      <c r="I332" s="56">
        <v>466</v>
      </c>
      <c r="J332" s="56">
        <v>477.4</v>
      </c>
      <c r="K332" s="56">
        <v>635.61</v>
      </c>
      <c r="L332" s="2"/>
      <c r="N332" s="3">
        <f t="shared" si="51"/>
        <v>706.63</v>
      </c>
      <c r="O332">
        <f t="shared" si="52"/>
        <v>329290</v>
      </c>
      <c r="P332">
        <f t="shared" si="53"/>
        <v>0</v>
      </c>
      <c r="Q332">
        <f t="shared" si="54"/>
        <v>329290</v>
      </c>
      <c r="R332">
        <f t="shared" si="55"/>
        <v>361</v>
      </c>
      <c r="U332" s="3">
        <f t="shared" si="56"/>
        <v>706.63</v>
      </c>
      <c r="V332">
        <f t="shared" si="57"/>
        <v>337345</v>
      </c>
      <c r="W332">
        <f t="shared" si="58"/>
        <v>0</v>
      </c>
      <c r="X332">
        <f t="shared" si="59"/>
        <v>337345</v>
      </c>
      <c r="Y332">
        <f t="shared" si="60"/>
        <v>8055</v>
      </c>
    </row>
    <row r="333" spans="1:25" x14ac:dyDescent="0.25">
      <c r="A333" s="55">
        <v>326</v>
      </c>
      <c r="B333" s="56">
        <v>7098</v>
      </c>
      <c r="C333" s="56" t="s">
        <v>294</v>
      </c>
      <c r="D333" s="56">
        <v>7098</v>
      </c>
      <c r="E333" s="56">
        <v>525.6</v>
      </c>
      <c r="F333" s="56">
        <v>638.89</v>
      </c>
      <c r="G333" s="56">
        <v>335801</v>
      </c>
      <c r="H333" s="56">
        <v>335801</v>
      </c>
      <c r="I333" s="56">
        <v>516.5</v>
      </c>
      <c r="J333" s="56">
        <v>515.79999999999995</v>
      </c>
      <c r="K333" s="56">
        <v>635.61</v>
      </c>
      <c r="L333" s="2"/>
      <c r="N333" s="3">
        <f t="shared" si="51"/>
        <v>657.96</v>
      </c>
      <c r="O333">
        <f t="shared" si="52"/>
        <v>339836</v>
      </c>
      <c r="P333">
        <f t="shared" si="53"/>
        <v>0</v>
      </c>
      <c r="Q333">
        <f t="shared" si="54"/>
        <v>339836</v>
      </c>
      <c r="R333">
        <f t="shared" si="55"/>
        <v>4035</v>
      </c>
      <c r="U333" s="3">
        <f t="shared" si="56"/>
        <v>657.96</v>
      </c>
      <c r="V333">
        <f t="shared" si="57"/>
        <v>339376</v>
      </c>
      <c r="W333">
        <f t="shared" si="58"/>
        <v>460</v>
      </c>
      <c r="X333">
        <f t="shared" si="59"/>
        <v>339836</v>
      </c>
      <c r="Y333">
        <f t="shared" si="60"/>
        <v>0</v>
      </c>
    </row>
    <row r="334" spans="1:25" x14ac:dyDescent="0.25">
      <c r="A334" s="55">
        <v>327</v>
      </c>
      <c r="B334" s="56">
        <v>7110</v>
      </c>
      <c r="C334" s="56" t="s">
        <v>295</v>
      </c>
      <c r="D334" s="56">
        <v>7110</v>
      </c>
      <c r="E334" s="56">
        <v>1037.2</v>
      </c>
      <c r="F334" s="56">
        <v>631.79</v>
      </c>
      <c r="G334" s="56">
        <v>655293</v>
      </c>
      <c r="H334" s="56">
        <v>655293</v>
      </c>
      <c r="I334" s="56">
        <v>1062.9000000000001</v>
      </c>
      <c r="J334" s="56">
        <v>1085.5999999999999</v>
      </c>
      <c r="K334" s="56">
        <v>635.61</v>
      </c>
      <c r="L334" s="2"/>
      <c r="N334" s="3">
        <f t="shared" si="51"/>
        <v>650.86</v>
      </c>
      <c r="O334">
        <f t="shared" si="52"/>
        <v>691799</v>
      </c>
      <c r="P334">
        <f t="shared" si="53"/>
        <v>0</v>
      </c>
      <c r="Q334">
        <f t="shared" si="54"/>
        <v>691799</v>
      </c>
      <c r="R334">
        <f t="shared" si="55"/>
        <v>36506</v>
      </c>
      <c r="U334" s="3">
        <f t="shared" si="56"/>
        <v>650.86</v>
      </c>
      <c r="V334">
        <f t="shared" si="57"/>
        <v>706574</v>
      </c>
      <c r="W334">
        <f t="shared" si="58"/>
        <v>0</v>
      </c>
      <c r="X334">
        <f t="shared" si="59"/>
        <v>706574</v>
      </c>
      <c r="Y334">
        <f t="shared" si="60"/>
        <v>14775</v>
      </c>
    </row>
    <row r="336" spans="1:25" x14ac:dyDescent="0.25">
      <c r="B336" s="1">
        <v>9999</v>
      </c>
      <c r="C336" s="1" t="s">
        <v>321</v>
      </c>
      <c r="E336" s="1">
        <f>SUM(E8:E334)</f>
        <v>485630.40000000008</v>
      </c>
      <c r="F336" s="1">
        <f>K336</f>
        <v>635.61</v>
      </c>
      <c r="G336" s="1">
        <f>SUM(G8:G334)</f>
        <v>307935689</v>
      </c>
      <c r="H336" s="1">
        <f>SUM(H8:H334)</f>
        <v>308320868</v>
      </c>
      <c r="I336" s="1">
        <f>SUM(I8:I334)</f>
        <v>486475.49999999977</v>
      </c>
      <c r="J336" s="1">
        <f>SUM(J8:J334)</f>
        <v>485734.40000000014</v>
      </c>
      <c r="K336" s="1">
        <f>K8</f>
        <v>635.61</v>
      </c>
      <c r="N336" s="3">
        <f>N6</f>
        <v>654.68000000000006</v>
      </c>
      <c r="O336">
        <f>SUM(O8:O334)</f>
        <v>317658407</v>
      </c>
      <c r="P336">
        <f>SUM(P8:P334)</f>
        <v>276195</v>
      </c>
      <c r="Q336">
        <f>SUM(Q8:Q334)</f>
        <v>317934602</v>
      </c>
      <c r="R336">
        <f>SUM(R8:R334)</f>
        <v>9613734</v>
      </c>
      <c r="U336" s="3">
        <f>U6</f>
        <v>654.68000000000006</v>
      </c>
      <c r="V336">
        <f>SUM(V8:V334)</f>
        <v>317092497</v>
      </c>
      <c r="W336">
        <f>SUM(W8:W334)</f>
        <v>2619510</v>
      </c>
      <c r="X336">
        <f>SUM(X8:X334)</f>
        <v>319712007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36"/>
  <sheetViews>
    <sheetView workbookViewId="0">
      <selection activeCell="A7" sqref="A7:K334"/>
    </sheetView>
  </sheetViews>
  <sheetFormatPr defaultRowHeight="15" x14ac:dyDescent="0.25"/>
  <cols>
    <col min="1" max="12" width="8.85546875" style="1" customWidth="1"/>
    <col min="15" max="15" width="10" bestFit="1" customWidth="1"/>
    <col min="17" max="17" width="14.7109375" bestFit="1" customWidth="1"/>
    <col min="22" max="22" width="10" bestFit="1" customWidth="1"/>
    <col min="24" max="24" width="15.7109375" bestFit="1" customWidth="1"/>
  </cols>
  <sheetData>
    <row r="1" spans="1:25" x14ac:dyDescent="0.25">
      <c r="C1" s="1">
        <v>1</v>
      </c>
      <c r="D1" s="1">
        <f>C1+1</f>
        <v>2</v>
      </c>
      <c r="E1" s="1">
        <f t="shared" ref="E1:Y1" si="0">D1+1</f>
        <v>3</v>
      </c>
      <c r="F1" s="1">
        <f t="shared" si="0"/>
        <v>4</v>
      </c>
      <c r="G1" s="1">
        <f t="shared" si="0"/>
        <v>5</v>
      </c>
      <c r="H1" s="1">
        <f t="shared" si="0"/>
        <v>6</v>
      </c>
      <c r="I1" s="1">
        <f t="shared" si="0"/>
        <v>7</v>
      </c>
      <c r="J1" s="1">
        <f t="shared" si="0"/>
        <v>8</v>
      </c>
      <c r="K1" s="1">
        <f t="shared" si="0"/>
        <v>9</v>
      </c>
      <c r="L1" s="1">
        <f t="shared" si="0"/>
        <v>10</v>
      </c>
      <c r="M1" s="1">
        <f t="shared" si="0"/>
        <v>11</v>
      </c>
      <c r="N1" s="1">
        <f t="shared" si="0"/>
        <v>12</v>
      </c>
      <c r="O1" s="1">
        <f t="shared" si="0"/>
        <v>13</v>
      </c>
      <c r="P1" s="1">
        <f t="shared" si="0"/>
        <v>14</v>
      </c>
      <c r="Q1" s="1">
        <f t="shared" si="0"/>
        <v>15</v>
      </c>
      <c r="R1" s="1">
        <f t="shared" si="0"/>
        <v>16</v>
      </c>
      <c r="S1" s="1">
        <f t="shared" si="0"/>
        <v>17</v>
      </c>
      <c r="T1" s="1">
        <f t="shared" si="0"/>
        <v>18</v>
      </c>
      <c r="U1" s="1">
        <f t="shared" si="0"/>
        <v>19</v>
      </c>
      <c r="V1" s="1">
        <f t="shared" si="0"/>
        <v>20</v>
      </c>
      <c r="W1" s="1">
        <f t="shared" si="0"/>
        <v>21</v>
      </c>
      <c r="X1" s="1">
        <f t="shared" si="0"/>
        <v>22</v>
      </c>
      <c r="Y1" s="1">
        <f t="shared" si="0"/>
        <v>23</v>
      </c>
    </row>
    <row r="2" spans="1:25" x14ac:dyDescent="0.25">
      <c r="N2">
        <f>Driver_Summary!F9</f>
        <v>0.03</v>
      </c>
      <c r="U2">
        <f>Driver_Summary!F14</f>
        <v>0</v>
      </c>
    </row>
    <row r="3" spans="1:25" x14ac:dyDescent="0.25">
      <c r="B3" s="1" t="str">
        <f>Notes!J1</f>
        <v>Updated Dec. 5, 2022</v>
      </c>
    </row>
    <row r="4" spans="1:25" x14ac:dyDescent="0.25">
      <c r="N4">
        <f>K8</f>
        <v>71.989999999999995</v>
      </c>
      <c r="U4" s="3">
        <f>N6</f>
        <v>74.149999999999991</v>
      </c>
    </row>
    <row r="5" spans="1:25" x14ac:dyDescent="0.25">
      <c r="N5" s="3">
        <f>ROUND(N4*N2,2)</f>
        <v>2.16</v>
      </c>
      <c r="Q5" s="7">
        <f>Q336</f>
        <v>35987540</v>
      </c>
      <c r="U5" s="3">
        <f>ROUND(U4*U2,2)</f>
        <v>0</v>
      </c>
      <c r="X5" s="7">
        <f>X336</f>
        <v>36184943</v>
      </c>
    </row>
    <row r="6" spans="1:25" ht="15.75" thickBot="1" x14ac:dyDescent="0.3">
      <c r="N6" s="3">
        <f>N5+N4</f>
        <v>74.149999999999991</v>
      </c>
      <c r="U6" s="3">
        <f>U5+U4</f>
        <v>74.149999999999991</v>
      </c>
    </row>
    <row r="7" spans="1:25" x14ac:dyDescent="0.25">
      <c r="A7" s="57" t="s">
        <v>0</v>
      </c>
      <c r="B7" s="58" t="s">
        <v>336</v>
      </c>
      <c r="C7" s="58" t="s">
        <v>420</v>
      </c>
      <c r="D7" s="58" t="s">
        <v>337</v>
      </c>
      <c r="E7" s="58" t="s">
        <v>399</v>
      </c>
      <c r="F7" s="58" t="s">
        <v>409</v>
      </c>
      <c r="G7" s="58" t="s">
        <v>410</v>
      </c>
      <c r="H7" s="58" t="s">
        <v>411</v>
      </c>
      <c r="I7" s="58" t="s">
        <v>3</v>
      </c>
      <c r="J7" s="58" t="s">
        <v>4</v>
      </c>
      <c r="K7" s="58" t="s">
        <v>329</v>
      </c>
      <c r="L7" s="2"/>
      <c r="O7" t="s">
        <v>299</v>
      </c>
      <c r="P7" t="s">
        <v>306</v>
      </c>
      <c r="Q7" t="s">
        <v>300</v>
      </c>
      <c r="R7" t="s">
        <v>301</v>
      </c>
      <c r="V7" t="s">
        <v>299</v>
      </c>
      <c r="W7" t="s">
        <v>306</v>
      </c>
      <c r="X7" t="s">
        <v>300</v>
      </c>
      <c r="Y7" t="s">
        <v>301</v>
      </c>
    </row>
    <row r="8" spans="1:25" x14ac:dyDescent="0.25">
      <c r="A8" s="59">
        <v>1</v>
      </c>
      <c r="B8" s="60">
        <v>9</v>
      </c>
      <c r="C8" s="60" t="s">
        <v>5</v>
      </c>
      <c r="D8" s="60">
        <v>9</v>
      </c>
      <c r="E8" s="60">
        <v>680.1</v>
      </c>
      <c r="F8" s="60">
        <v>71.87</v>
      </c>
      <c r="G8" s="60">
        <v>48879</v>
      </c>
      <c r="H8" s="60">
        <v>48879</v>
      </c>
      <c r="I8" s="60">
        <v>686.4</v>
      </c>
      <c r="J8" s="60">
        <v>697.5</v>
      </c>
      <c r="K8" s="60">
        <v>71.989999999999995</v>
      </c>
      <c r="L8" s="2"/>
      <c r="N8" s="3">
        <f>F8+$N$5</f>
        <v>74.03</v>
      </c>
      <c r="O8">
        <f>ROUND(N8*I8,0)</f>
        <v>50814</v>
      </c>
      <c r="P8">
        <f>IF(O8&lt;G8,G8-O8,0)</f>
        <v>0</v>
      </c>
      <c r="Q8">
        <f>P8+O8</f>
        <v>50814</v>
      </c>
      <c r="R8">
        <f>Q8-(H8)</f>
        <v>1935</v>
      </c>
      <c r="U8" s="3">
        <f>N8+$U$5</f>
        <v>74.03</v>
      </c>
      <c r="V8">
        <f>ROUND(U8*J8,0)</f>
        <v>51636</v>
      </c>
      <c r="W8">
        <f>IF(V8&lt;O8,O8-V8,0)</f>
        <v>0</v>
      </c>
      <c r="X8">
        <f>W8+V8</f>
        <v>51636</v>
      </c>
      <c r="Y8">
        <f>X8-(Q8)</f>
        <v>822</v>
      </c>
    </row>
    <row r="9" spans="1:25" x14ac:dyDescent="0.25">
      <c r="A9" s="59">
        <v>2</v>
      </c>
      <c r="B9" s="60">
        <v>441</v>
      </c>
      <c r="C9" s="60" t="s">
        <v>318</v>
      </c>
      <c r="D9" s="60">
        <v>441</v>
      </c>
      <c r="E9" s="60">
        <v>765.3</v>
      </c>
      <c r="F9" s="60">
        <v>60.89</v>
      </c>
      <c r="G9" s="60">
        <v>46599</v>
      </c>
      <c r="H9" s="60">
        <v>46599</v>
      </c>
      <c r="I9" s="60">
        <v>792.6</v>
      </c>
      <c r="J9" s="60">
        <v>803.6</v>
      </c>
      <c r="K9" s="60">
        <v>71.989999999999995</v>
      </c>
      <c r="L9" s="2"/>
      <c r="N9" s="3">
        <f t="shared" ref="N9:N72" si="1">F9+$N$5</f>
        <v>63.05</v>
      </c>
      <c r="O9">
        <f t="shared" ref="O9:O72" si="2">ROUND(N9*I9,0)</f>
        <v>49973</v>
      </c>
      <c r="P9">
        <f t="shared" ref="P9:P72" si="3">IF(O9&lt;G9,G9-O9,0)</f>
        <v>0</v>
      </c>
      <c r="Q9">
        <f t="shared" ref="Q9:Q72" si="4">P9+O9</f>
        <v>49973</v>
      </c>
      <c r="R9">
        <f t="shared" ref="R9:R72" si="5">Q9-(H9)</f>
        <v>3374</v>
      </c>
      <c r="U9" s="3">
        <f t="shared" ref="U9:U72" si="6">N9+$U$5</f>
        <v>63.05</v>
      </c>
      <c r="V9">
        <f t="shared" ref="V9:V72" si="7">ROUND(U9*J9,0)</f>
        <v>50667</v>
      </c>
      <c r="W9">
        <f t="shared" ref="W9:W72" si="8">IF(V9&lt;O9,O9-V9,0)</f>
        <v>0</v>
      </c>
      <c r="X9">
        <f t="shared" ref="X9:X72" si="9">W9+V9</f>
        <v>50667</v>
      </c>
      <c r="Y9">
        <f t="shared" ref="Y9:Y72" si="10">X9-(Q9)</f>
        <v>694</v>
      </c>
    </row>
    <row r="10" spans="1:25" x14ac:dyDescent="0.25">
      <c r="A10" s="59">
        <v>3</v>
      </c>
      <c r="B10" s="60">
        <v>18</v>
      </c>
      <c r="C10" s="60" t="s">
        <v>6</v>
      </c>
      <c r="D10" s="60">
        <v>18</v>
      </c>
      <c r="E10" s="60">
        <v>309.89999999999998</v>
      </c>
      <c r="F10" s="60">
        <v>69.36</v>
      </c>
      <c r="G10" s="60">
        <v>21495</v>
      </c>
      <c r="H10" s="60">
        <v>21495</v>
      </c>
      <c r="I10" s="60">
        <v>306.3</v>
      </c>
      <c r="J10" s="60">
        <v>293.8</v>
      </c>
      <c r="K10" s="60">
        <v>71.989999999999995</v>
      </c>
      <c r="L10" s="2"/>
      <c r="N10" s="3">
        <f t="shared" si="1"/>
        <v>71.52</v>
      </c>
      <c r="O10">
        <f t="shared" si="2"/>
        <v>21907</v>
      </c>
      <c r="P10">
        <f t="shared" si="3"/>
        <v>0</v>
      </c>
      <c r="Q10">
        <f t="shared" si="4"/>
        <v>21907</v>
      </c>
      <c r="R10">
        <f t="shared" si="5"/>
        <v>412</v>
      </c>
      <c r="U10" s="3">
        <f t="shared" si="6"/>
        <v>71.52</v>
      </c>
      <c r="V10">
        <f t="shared" si="7"/>
        <v>21013</v>
      </c>
      <c r="W10">
        <f t="shared" si="8"/>
        <v>894</v>
      </c>
      <c r="X10">
        <f t="shared" si="9"/>
        <v>21907</v>
      </c>
      <c r="Y10">
        <f t="shared" si="10"/>
        <v>0</v>
      </c>
    </row>
    <row r="11" spans="1:25" x14ac:dyDescent="0.25">
      <c r="A11" s="59">
        <v>4</v>
      </c>
      <c r="B11" s="60">
        <v>27</v>
      </c>
      <c r="C11" s="60" t="s">
        <v>338</v>
      </c>
      <c r="D11" s="60">
        <v>27</v>
      </c>
      <c r="E11" s="60">
        <v>2054.8000000000002</v>
      </c>
      <c r="F11" s="60">
        <v>70.28</v>
      </c>
      <c r="G11" s="60">
        <v>144411</v>
      </c>
      <c r="H11" s="60">
        <v>144411</v>
      </c>
      <c r="I11" s="60">
        <v>2130.9</v>
      </c>
      <c r="J11" s="60">
        <v>2224.1</v>
      </c>
      <c r="K11" s="60">
        <v>71.989999999999995</v>
      </c>
      <c r="L11" s="2"/>
      <c r="N11" s="3">
        <f t="shared" si="1"/>
        <v>72.44</v>
      </c>
      <c r="O11">
        <f t="shared" si="2"/>
        <v>154362</v>
      </c>
      <c r="P11">
        <f t="shared" si="3"/>
        <v>0</v>
      </c>
      <c r="Q11">
        <f t="shared" si="4"/>
        <v>154362</v>
      </c>
      <c r="R11">
        <f t="shared" si="5"/>
        <v>9951</v>
      </c>
      <c r="U11" s="3">
        <f t="shared" si="6"/>
        <v>72.44</v>
      </c>
      <c r="V11">
        <f t="shared" si="7"/>
        <v>161114</v>
      </c>
      <c r="W11">
        <f t="shared" si="8"/>
        <v>0</v>
      </c>
      <c r="X11">
        <f t="shared" si="9"/>
        <v>161114</v>
      </c>
      <c r="Y11">
        <f t="shared" si="10"/>
        <v>6752</v>
      </c>
    </row>
    <row r="12" spans="1:25" x14ac:dyDescent="0.25">
      <c r="A12" s="59">
        <v>5</v>
      </c>
      <c r="B12" s="60">
        <v>63</v>
      </c>
      <c r="C12" s="60" t="s">
        <v>339</v>
      </c>
      <c r="D12" s="60">
        <v>63</v>
      </c>
      <c r="E12" s="60">
        <v>556</v>
      </c>
      <c r="F12" s="60">
        <v>77.5</v>
      </c>
      <c r="G12" s="60">
        <v>43090</v>
      </c>
      <c r="H12" s="60">
        <v>43090</v>
      </c>
      <c r="I12" s="60">
        <v>555.20000000000005</v>
      </c>
      <c r="J12" s="60">
        <v>566.5</v>
      </c>
      <c r="K12" s="60">
        <v>71.989999999999995</v>
      </c>
      <c r="L12" s="2"/>
      <c r="N12" s="3">
        <f t="shared" si="1"/>
        <v>79.66</v>
      </c>
      <c r="O12">
        <f t="shared" si="2"/>
        <v>44227</v>
      </c>
      <c r="P12">
        <f t="shared" si="3"/>
        <v>0</v>
      </c>
      <c r="Q12">
        <f t="shared" si="4"/>
        <v>44227</v>
      </c>
      <c r="R12">
        <f t="shared" si="5"/>
        <v>1137</v>
      </c>
      <c r="U12" s="3">
        <f t="shared" si="6"/>
        <v>79.66</v>
      </c>
      <c r="V12">
        <f t="shared" si="7"/>
        <v>45127</v>
      </c>
      <c r="W12">
        <f t="shared" si="8"/>
        <v>0</v>
      </c>
      <c r="X12">
        <f t="shared" si="9"/>
        <v>45127</v>
      </c>
      <c r="Y12">
        <f t="shared" si="10"/>
        <v>900</v>
      </c>
    </row>
    <row r="13" spans="1:25" x14ac:dyDescent="0.25">
      <c r="A13" s="59">
        <v>6</v>
      </c>
      <c r="B13" s="60">
        <v>72</v>
      </c>
      <c r="C13" s="60" t="s">
        <v>7</v>
      </c>
      <c r="D13" s="60">
        <v>72</v>
      </c>
      <c r="E13" s="60">
        <v>195.3</v>
      </c>
      <c r="F13" s="60">
        <v>48.66</v>
      </c>
      <c r="G13" s="60">
        <v>9503</v>
      </c>
      <c r="H13" s="60">
        <v>10116</v>
      </c>
      <c r="I13" s="60">
        <v>209.6</v>
      </c>
      <c r="J13" s="60">
        <v>204.8</v>
      </c>
      <c r="K13" s="60">
        <v>71.989999999999995</v>
      </c>
      <c r="L13" s="2"/>
      <c r="N13" s="3">
        <f t="shared" si="1"/>
        <v>50.819999999999993</v>
      </c>
      <c r="O13">
        <f t="shared" si="2"/>
        <v>10652</v>
      </c>
      <c r="P13">
        <f t="shared" si="3"/>
        <v>0</v>
      </c>
      <c r="Q13">
        <f t="shared" si="4"/>
        <v>10652</v>
      </c>
      <c r="R13">
        <f t="shared" si="5"/>
        <v>536</v>
      </c>
      <c r="U13" s="3">
        <f t="shared" si="6"/>
        <v>50.819999999999993</v>
      </c>
      <c r="V13">
        <f t="shared" si="7"/>
        <v>10408</v>
      </c>
      <c r="W13">
        <f t="shared" si="8"/>
        <v>244</v>
      </c>
      <c r="X13">
        <f t="shared" si="9"/>
        <v>10652</v>
      </c>
      <c r="Y13">
        <f t="shared" si="10"/>
        <v>0</v>
      </c>
    </row>
    <row r="14" spans="1:25" x14ac:dyDescent="0.25">
      <c r="A14" s="59">
        <v>7</v>
      </c>
      <c r="B14" s="60">
        <v>81</v>
      </c>
      <c r="C14" s="60" t="s">
        <v>8</v>
      </c>
      <c r="D14" s="60">
        <v>81</v>
      </c>
      <c r="E14" s="60">
        <v>1142.7</v>
      </c>
      <c r="F14" s="60">
        <v>71.849999999999994</v>
      </c>
      <c r="G14" s="60">
        <v>82103</v>
      </c>
      <c r="H14" s="60">
        <v>82103</v>
      </c>
      <c r="I14" s="60">
        <v>1099.4000000000001</v>
      </c>
      <c r="J14" s="60">
        <v>1073.8</v>
      </c>
      <c r="K14" s="60">
        <v>71.989999999999995</v>
      </c>
      <c r="L14" s="2"/>
      <c r="N14" s="3">
        <f t="shared" si="1"/>
        <v>74.009999999999991</v>
      </c>
      <c r="O14">
        <f t="shared" si="2"/>
        <v>81367</v>
      </c>
      <c r="P14">
        <f t="shared" si="3"/>
        <v>736</v>
      </c>
      <c r="Q14">
        <f t="shared" si="4"/>
        <v>82103</v>
      </c>
      <c r="R14">
        <f t="shared" si="5"/>
        <v>0</v>
      </c>
      <c r="U14" s="3">
        <f t="shared" si="6"/>
        <v>74.009999999999991</v>
      </c>
      <c r="V14">
        <f t="shared" si="7"/>
        <v>79472</v>
      </c>
      <c r="W14">
        <f t="shared" si="8"/>
        <v>1895</v>
      </c>
      <c r="X14">
        <f t="shared" si="9"/>
        <v>81367</v>
      </c>
      <c r="Y14">
        <f t="shared" si="10"/>
        <v>-736</v>
      </c>
    </row>
    <row r="15" spans="1:25" x14ac:dyDescent="0.25">
      <c r="A15" s="59">
        <v>8</v>
      </c>
      <c r="B15" s="60">
        <v>99</v>
      </c>
      <c r="C15" s="60" t="s">
        <v>9</v>
      </c>
      <c r="D15" s="60">
        <v>99</v>
      </c>
      <c r="E15" s="60">
        <v>518.79999999999995</v>
      </c>
      <c r="F15" s="60">
        <v>74.09</v>
      </c>
      <c r="G15" s="60">
        <v>38438</v>
      </c>
      <c r="H15" s="60">
        <v>38438</v>
      </c>
      <c r="I15" s="60">
        <v>526.5</v>
      </c>
      <c r="J15" s="60">
        <v>513.70000000000005</v>
      </c>
      <c r="K15" s="60">
        <v>71.989999999999995</v>
      </c>
      <c r="L15" s="2"/>
      <c r="N15" s="3">
        <f t="shared" si="1"/>
        <v>76.25</v>
      </c>
      <c r="O15">
        <f t="shared" si="2"/>
        <v>40146</v>
      </c>
      <c r="P15">
        <f t="shared" si="3"/>
        <v>0</v>
      </c>
      <c r="Q15">
        <f t="shared" si="4"/>
        <v>40146</v>
      </c>
      <c r="R15">
        <f t="shared" si="5"/>
        <v>1708</v>
      </c>
      <c r="U15" s="3">
        <f t="shared" si="6"/>
        <v>76.25</v>
      </c>
      <c r="V15">
        <f t="shared" si="7"/>
        <v>39170</v>
      </c>
      <c r="W15">
        <f t="shared" si="8"/>
        <v>976</v>
      </c>
      <c r="X15">
        <f t="shared" si="9"/>
        <v>40146</v>
      </c>
      <c r="Y15">
        <f t="shared" si="10"/>
        <v>0</v>
      </c>
    </row>
    <row r="16" spans="1:25" x14ac:dyDescent="0.25">
      <c r="A16" s="59">
        <v>9</v>
      </c>
      <c r="B16" s="60">
        <v>108</v>
      </c>
      <c r="C16" s="60" t="s">
        <v>10</v>
      </c>
      <c r="D16" s="60">
        <v>108</v>
      </c>
      <c r="E16" s="60">
        <v>280.8</v>
      </c>
      <c r="F16" s="60">
        <v>65.55</v>
      </c>
      <c r="G16" s="60">
        <v>18406</v>
      </c>
      <c r="H16" s="60">
        <v>18406</v>
      </c>
      <c r="I16" s="60">
        <v>273.7</v>
      </c>
      <c r="J16" s="60">
        <v>266.89999999999998</v>
      </c>
      <c r="K16" s="60">
        <v>71.989999999999995</v>
      </c>
      <c r="L16" s="2"/>
      <c r="N16" s="3">
        <f t="shared" si="1"/>
        <v>67.709999999999994</v>
      </c>
      <c r="O16">
        <f t="shared" si="2"/>
        <v>18532</v>
      </c>
      <c r="P16">
        <f t="shared" si="3"/>
        <v>0</v>
      </c>
      <c r="Q16">
        <f t="shared" si="4"/>
        <v>18532</v>
      </c>
      <c r="R16">
        <f t="shared" si="5"/>
        <v>126</v>
      </c>
      <c r="U16" s="3">
        <f t="shared" si="6"/>
        <v>67.709999999999994</v>
      </c>
      <c r="V16">
        <f t="shared" si="7"/>
        <v>18072</v>
      </c>
      <c r="W16">
        <f t="shared" si="8"/>
        <v>460</v>
      </c>
      <c r="X16">
        <f t="shared" si="9"/>
        <v>18532</v>
      </c>
      <c r="Y16">
        <f t="shared" si="10"/>
        <v>0</v>
      </c>
    </row>
    <row r="17" spans="1:25" x14ac:dyDescent="0.25">
      <c r="A17" s="59">
        <v>10</v>
      </c>
      <c r="B17" s="60">
        <v>126</v>
      </c>
      <c r="C17" s="60" t="s">
        <v>11</v>
      </c>
      <c r="D17" s="60">
        <v>126</v>
      </c>
      <c r="E17" s="60">
        <v>1299.5</v>
      </c>
      <c r="F17" s="60">
        <v>77.44</v>
      </c>
      <c r="G17" s="60">
        <v>100633</v>
      </c>
      <c r="H17" s="60">
        <v>100633</v>
      </c>
      <c r="I17" s="60">
        <v>1307.3</v>
      </c>
      <c r="J17" s="60">
        <v>1305.5</v>
      </c>
      <c r="K17" s="60">
        <v>71.989999999999995</v>
      </c>
      <c r="L17" s="2"/>
      <c r="N17" s="3">
        <f t="shared" si="1"/>
        <v>79.599999999999994</v>
      </c>
      <c r="O17">
        <f t="shared" si="2"/>
        <v>104061</v>
      </c>
      <c r="P17">
        <f t="shared" si="3"/>
        <v>0</v>
      </c>
      <c r="Q17">
        <f t="shared" si="4"/>
        <v>104061</v>
      </c>
      <c r="R17">
        <f t="shared" si="5"/>
        <v>3428</v>
      </c>
      <c r="U17" s="3">
        <f t="shared" si="6"/>
        <v>79.599999999999994</v>
      </c>
      <c r="V17">
        <f t="shared" si="7"/>
        <v>103918</v>
      </c>
      <c r="W17">
        <f t="shared" si="8"/>
        <v>143</v>
      </c>
      <c r="X17">
        <f t="shared" si="9"/>
        <v>104061</v>
      </c>
      <c r="Y17">
        <f t="shared" si="10"/>
        <v>0</v>
      </c>
    </row>
    <row r="18" spans="1:25" x14ac:dyDescent="0.25">
      <c r="A18" s="59">
        <v>11</v>
      </c>
      <c r="B18" s="60">
        <v>135</v>
      </c>
      <c r="C18" s="60" t="s">
        <v>12</v>
      </c>
      <c r="D18" s="60">
        <v>135</v>
      </c>
      <c r="E18" s="60">
        <v>1048.7</v>
      </c>
      <c r="F18" s="60">
        <v>66.73</v>
      </c>
      <c r="G18" s="60">
        <v>69980</v>
      </c>
      <c r="H18" s="60">
        <v>69980</v>
      </c>
      <c r="I18" s="60">
        <v>1087.4000000000001</v>
      </c>
      <c r="J18" s="60">
        <v>1086</v>
      </c>
      <c r="K18" s="60">
        <v>71.989999999999995</v>
      </c>
      <c r="L18" s="2"/>
      <c r="N18" s="3">
        <f t="shared" si="1"/>
        <v>68.89</v>
      </c>
      <c r="O18">
        <f t="shared" si="2"/>
        <v>74911</v>
      </c>
      <c r="P18">
        <f t="shared" si="3"/>
        <v>0</v>
      </c>
      <c r="Q18">
        <f t="shared" si="4"/>
        <v>74911</v>
      </c>
      <c r="R18">
        <f t="shared" si="5"/>
        <v>4931</v>
      </c>
      <c r="U18" s="3">
        <f t="shared" si="6"/>
        <v>68.89</v>
      </c>
      <c r="V18">
        <f t="shared" si="7"/>
        <v>74815</v>
      </c>
      <c r="W18">
        <f t="shared" si="8"/>
        <v>96</v>
      </c>
      <c r="X18">
        <f t="shared" si="9"/>
        <v>74911</v>
      </c>
      <c r="Y18">
        <f t="shared" si="10"/>
        <v>0</v>
      </c>
    </row>
    <row r="19" spans="1:25" x14ac:dyDescent="0.25">
      <c r="A19" s="59">
        <v>12</v>
      </c>
      <c r="B19" s="60">
        <v>171</v>
      </c>
      <c r="C19" s="60" t="s">
        <v>340</v>
      </c>
      <c r="D19" s="60">
        <v>171</v>
      </c>
      <c r="E19" s="60">
        <v>856.1</v>
      </c>
      <c r="F19" s="60">
        <v>79.239999999999995</v>
      </c>
      <c r="G19" s="60">
        <v>67837</v>
      </c>
      <c r="H19" s="60">
        <v>67837</v>
      </c>
      <c r="I19" s="60">
        <v>872.8</v>
      </c>
      <c r="J19" s="60">
        <v>883.6</v>
      </c>
      <c r="K19" s="60">
        <v>71.989999999999995</v>
      </c>
      <c r="L19" s="2"/>
      <c r="N19" s="3">
        <f t="shared" si="1"/>
        <v>81.399999999999991</v>
      </c>
      <c r="O19">
        <f t="shared" si="2"/>
        <v>71046</v>
      </c>
      <c r="P19">
        <f t="shared" si="3"/>
        <v>0</v>
      </c>
      <c r="Q19">
        <f t="shared" si="4"/>
        <v>71046</v>
      </c>
      <c r="R19">
        <f t="shared" si="5"/>
        <v>3209</v>
      </c>
      <c r="U19" s="3">
        <f t="shared" si="6"/>
        <v>81.399999999999991</v>
      </c>
      <c r="V19">
        <f t="shared" si="7"/>
        <v>71925</v>
      </c>
      <c r="W19">
        <f t="shared" si="8"/>
        <v>0</v>
      </c>
      <c r="X19">
        <f t="shared" si="9"/>
        <v>71925</v>
      </c>
      <c r="Y19">
        <f t="shared" si="10"/>
        <v>879</v>
      </c>
    </row>
    <row r="20" spans="1:25" x14ac:dyDescent="0.25">
      <c r="A20" s="59">
        <v>13</v>
      </c>
      <c r="B20" s="60">
        <v>225</v>
      </c>
      <c r="C20" s="60" t="s">
        <v>13</v>
      </c>
      <c r="D20" s="60">
        <v>225</v>
      </c>
      <c r="E20" s="60">
        <v>4484.3999999999996</v>
      </c>
      <c r="F20" s="60">
        <v>77.47</v>
      </c>
      <c r="G20" s="60">
        <v>347406</v>
      </c>
      <c r="H20" s="60">
        <v>347406</v>
      </c>
      <c r="I20" s="60">
        <v>4439.6000000000004</v>
      </c>
      <c r="J20" s="60">
        <v>4481.6000000000004</v>
      </c>
      <c r="K20" s="60">
        <v>71.989999999999995</v>
      </c>
      <c r="L20" s="2"/>
      <c r="N20" s="3">
        <f t="shared" si="1"/>
        <v>79.63</v>
      </c>
      <c r="O20">
        <f t="shared" si="2"/>
        <v>353525</v>
      </c>
      <c r="P20">
        <f t="shared" si="3"/>
        <v>0</v>
      </c>
      <c r="Q20">
        <f t="shared" si="4"/>
        <v>353525</v>
      </c>
      <c r="R20">
        <f t="shared" si="5"/>
        <v>6119</v>
      </c>
      <c r="U20" s="3">
        <f t="shared" si="6"/>
        <v>79.63</v>
      </c>
      <c r="V20">
        <f t="shared" si="7"/>
        <v>356870</v>
      </c>
      <c r="W20">
        <f t="shared" si="8"/>
        <v>0</v>
      </c>
      <c r="X20">
        <f t="shared" si="9"/>
        <v>356870</v>
      </c>
      <c r="Y20">
        <f t="shared" si="10"/>
        <v>3345</v>
      </c>
    </row>
    <row r="21" spans="1:25" x14ac:dyDescent="0.25">
      <c r="A21" s="59">
        <v>14</v>
      </c>
      <c r="B21" s="60">
        <v>234</v>
      </c>
      <c r="C21" s="60" t="s">
        <v>14</v>
      </c>
      <c r="D21" s="60">
        <v>234</v>
      </c>
      <c r="E21" s="60">
        <v>1268.4000000000001</v>
      </c>
      <c r="F21" s="60">
        <v>78.62</v>
      </c>
      <c r="G21" s="60">
        <v>99722</v>
      </c>
      <c r="H21" s="60">
        <v>99722</v>
      </c>
      <c r="I21" s="60">
        <v>1256.0999999999999</v>
      </c>
      <c r="J21" s="60">
        <v>1242.3</v>
      </c>
      <c r="K21" s="60">
        <v>71.989999999999995</v>
      </c>
      <c r="L21" s="2"/>
      <c r="N21" s="3">
        <f t="shared" si="1"/>
        <v>80.78</v>
      </c>
      <c r="O21">
        <f t="shared" si="2"/>
        <v>101468</v>
      </c>
      <c r="P21">
        <f t="shared" si="3"/>
        <v>0</v>
      </c>
      <c r="Q21">
        <f t="shared" si="4"/>
        <v>101468</v>
      </c>
      <c r="R21">
        <f t="shared" si="5"/>
        <v>1746</v>
      </c>
      <c r="U21" s="3">
        <f t="shared" si="6"/>
        <v>80.78</v>
      </c>
      <c r="V21">
        <f t="shared" si="7"/>
        <v>100353</v>
      </c>
      <c r="W21">
        <f t="shared" si="8"/>
        <v>1115</v>
      </c>
      <c r="X21">
        <f t="shared" si="9"/>
        <v>101468</v>
      </c>
      <c r="Y21">
        <f t="shared" si="10"/>
        <v>0</v>
      </c>
    </row>
    <row r="22" spans="1:25" x14ac:dyDescent="0.25">
      <c r="A22" s="59">
        <v>15</v>
      </c>
      <c r="B22" s="60">
        <v>243</v>
      </c>
      <c r="C22" s="60" t="s">
        <v>15</v>
      </c>
      <c r="D22" s="60">
        <v>243</v>
      </c>
      <c r="E22" s="60">
        <v>223</v>
      </c>
      <c r="F22" s="60">
        <v>75.09</v>
      </c>
      <c r="G22" s="60">
        <v>16745</v>
      </c>
      <c r="H22" s="60">
        <v>16745</v>
      </c>
      <c r="I22" s="60">
        <v>233</v>
      </c>
      <c r="J22" s="60">
        <v>227.6</v>
      </c>
      <c r="K22" s="60">
        <v>71.989999999999995</v>
      </c>
      <c r="L22" s="2"/>
      <c r="N22" s="3">
        <f t="shared" si="1"/>
        <v>77.25</v>
      </c>
      <c r="O22">
        <f t="shared" si="2"/>
        <v>17999</v>
      </c>
      <c r="P22">
        <f t="shared" si="3"/>
        <v>0</v>
      </c>
      <c r="Q22">
        <f t="shared" si="4"/>
        <v>17999</v>
      </c>
      <c r="R22">
        <f t="shared" si="5"/>
        <v>1254</v>
      </c>
      <c r="U22" s="3">
        <f t="shared" si="6"/>
        <v>77.25</v>
      </c>
      <c r="V22">
        <f t="shared" si="7"/>
        <v>17582</v>
      </c>
      <c r="W22">
        <f t="shared" si="8"/>
        <v>417</v>
      </c>
      <c r="X22">
        <f t="shared" si="9"/>
        <v>17999</v>
      </c>
      <c r="Y22">
        <f t="shared" si="10"/>
        <v>0</v>
      </c>
    </row>
    <row r="23" spans="1:25" x14ac:dyDescent="0.25">
      <c r="A23" s="59">
        <v>16</v>
      </c>
      <c r="B23" s="60">
        <v>261</v>
      </c>
      <c r="C23" s="60" t="s">
        <v>16</v>
      </c>
      <c r="D23" s="60">
        <v>261</v>
      </c>
      <c r="E23" s="60">
        <v>12512.2</v>
      </c>
      <c r="F23" s="60">
        <v>64.53</v>
      </c>
      <c r="G23" s="60">
        <v>807412</v>
      </c>
      <c r="H23" s="60">
        <v>807412</v>
      </c>
      <c r="I23" s="60">
        <v>12671.4</v>
      </c>
      <c r="J23" s="60">
        <v>12858.5</v>
      </c>
      <c r="K23" s="60">
        <v>71.989999999999995</v>
      </c>
      <c r="L23" s="2"/>
      <c r="N23" s="3">
        <f t="shared" si="1"/>
        <v>66.69</v>
      </c>
      <c r="O23">
        <f t="shared" si="2"/>
        <v>845056</v>
      </c>
      <c r="P23">
        <f t="shared" si="3"/>
        <v>0</v>
      </c>
      <c r="Q23">
        <f t="shared" si="4"/>
        <v>845056</v>
      </c>
      <c r="R23">
        <f t="shared" si="5"/>
        <v>37644</v>
      </c>
      <c r="U23" s="3">
        <f t="shared" si="6"/>
        <v>66.69</v>
      </c>
      <c r="V23">
        <f t="shared" si="7"/>
        <v>857533</v>
      </c>
      <c r="W23">
        <f t="shared" si="8"/>
        <v>0</v>
      </c>
      <c r="X23">
        <f t="shared" si="9"/>
        <v>857533</v>
      </c>
      <c r="Y23">
        <f t="shared" si="10"/>
        <v>12477</v>
      </c>
    </row>
    <row r="24" spans="1:25" x14ac:dyDescent="0.25">
      <c r="A24" s="59">
        <v>17</v>
      </c>
      <c r="B24" s="60">
        <v>279</v>
      </c>
      <c r="C24" s="60" t="s">
        <v>17</v>
      </c>
      <c r="D24" s="60">
        <v>279</v>
      </c>
      <c r="E24" s="60">
        <v>814.8</v>
      </c>
      <c r="F24" s="60">
        <v>73.95</v>
      </c>
      <c r="G24" s="60">
        <v>60254</v>
      </c>
      <c r="H24" s="60">
        <v>60254</v>
      </c>
      <c r="I24" s="60">
        <v>813.2</v>
      </c>
      <c r="J24" s="60">
        <v>800.1</v>
      </c>
      <c r="K24" s="60">
        <v>71.989999999999995</v>
      </c>
      <c r="L24" s="2"/>
      <c r="N24" s="3">
        <f t="shared" si="1"/>
        <v>76.11</v>
      </c>
      <c r="O24">
        <f t="shared" si="2"/>
        <v>61893</v>
      </c>
      <c r="P24">
        <f t="shared" si="3"/>
        <v>0</v>
      </c>
      <c r="Q24">
        <f t="shared" si="4"/>
        <v>61893</v>
      </c>
      <c r="R24">
        <f t="shared" si="5"/>
        <v>1639</v>
      </c>
      <c r="U24" s="3">
        <f t="shared" si="6"/>
        <v>76.11</v>
      </c>
      <c r="V24">
        <f t="shared" si="7"/>
        <v>60896</v>
      </c>
      <c r="W24">
        <f t="shared" si="8"/>
        <v>997</v>
      </c>
      <c r="X24">
        <f t="shared" si="9"/>
        <v>61893</v>
      </c>
      <c r="Y24">
        <f t="shared" si="10"/>
        <v>0</v>
      </c>
    </row>
    <row r="25" spans="1:25" x14ac:dyDescent="0.25">
      <c r="A25" s="59">
        <v>18</v>
      </c>
      <c r="B25" s="60">
        <v>355</v>
      </c>
      <c r="C25" s="60" t="s">
        <v>18</v>
      </c>
      <c r="D25" s="60">
        <v>355</v>
      </c>
      <c r="E25" s="60">
        <v>279.2</v>
      </c>
      <c r="F25" s="60">
        <v>66</v>
      </c>
      <c r="G25" s="60">
        <v>18427</v>
      </c>
      <c r="H25" s="60">
        <v>18427</v>
      </c>
      <c r="I25" s="60">
        <v>276.2</v>
      </c>
      <c r="J25" s="60">
        <v>269.39999999999998</v>
      </c>
      <c r="K25" s="60">
        <v>71.989999999999995</v>
      </c>
      <c r="L25" s="2"/>
      <c r="N25" s="3">
        <f t="shared" si="1"/>
        <v>68.16</v>
      </c>
      <c r="O25">
        <f t="shared" si="2"/>
        <v>18826</v>
      </c>
      <c r="P25">
        <f t="shared" si="3"/>
        <v>0</v>
      </c>
      <c r="Q25">
        <f t="shared" si="4"/>
        <v>18826</v>
      </c>
      <c r="R25">
        <f t="shared" si="5"/>
        <v>399</v>
      </c>
      <c r="U25" s="3">
        <f t="shared" si="6"/>
        <v>68.16</v>
      </c>
      <c r="V25">
        <f t="shared" si="7"/>
        <v>18362</v>
      </c>
      <c r="W25">
        <f t="shared" si="8"/>
        <v>464</v>
      </c>
      <c r="X25">
        <f t="shared" si="9"/>
        <v>18826</v>
      </c>
      <c r="Y25">
        <f t="shared" si="10"/>
        <v>0</v>
      </c>
    </row>
    <row r="26" spans="1:25" x14ac:dyDescent="0.25">
      <c r="A26" s="59">
        <v>19</v>
      </c>
      <c r="B26" s="60">
        <v>387</v>
      </c>
      <c r="C26" s="60" t="s">
        <v>19</v>
      </c>
      <c r="D26" s="60">
        <v>387</v>
      </c>
      <c r="E26" s="60">
        <v>1375.2</v>
      </c>
      <c r="F26" s="60">
        <v>76.14</v>
      </c>
      <c r="G26" s="60">
        <v>104708</v>
      </c>
      <c r="H26" s="60">
        <v>104708</v>
      </c>
      <c r="I26" s="60">
        <v>1401.9</v>
      </c>
      <c r="J26" s="60">
        <v>1424.1</v>
      </c>
      <c r="K26" s="60">
        <v>71.989999999999995</v>
      </c>
      <c r="L26" s="2"/>
      <c r="N26" s="3">
        <f t="shared" si="1"/>
        <v>78.3</v>
      </c>
      <c r="O26">
        <f t="shared" si="2"/>
        <v>109769</v>
      </c>
      <c r="P26">
        <f t="shared" si="3"/>
        <v>0</v>
      </c>
      <c r="Q26">
        <f t="shared" si="4"/>
        <v>109769</v>
      </c>
      <c r="R26">
        <f t="shared" si="5"/>
        <v>5061</v>
      </c>
      <c r="U26" s="3">
        <f t="shared" si="6"/>
        <v>78.3</v>
      </c>
      <c r="V26">
        <f t="shared" si="7"/>
        <v>111507</v>
      </c>
      <c r="W26">
        <f t="shared" si="8"/>
        <v>0</v>
      </c>
      <c r="X26">
        <f t="shared" si="9"/>
        <v>111507</v>
      </c>
      <c r="Y26">
        <f t="shared" si="10"/>
        <v>1738</v>
      </c>
    </row>
    <row r="27" spans="1:25" x14ac:dyDescent="0.25">
      <c r="A27" s="59">
        <v>20</v>
      </c>
      <c r="B27" s="60">
        <v>414</v>
      </c>
      <c r="C27" s="60" t="s">
        <v>20</v>
      </c>
      <c r="D27" s="60">
        <v>414</v>
      </c>
      <c r="E27" s="60">
        <v>523.79999999999995</v>
      </c>
      <c r="F27" s="60">
        <v>75.48</v>
      </c>
      <c r="G27" s="60">
        <v>39536</v>
      </c>
      <c r="H27" s="60">
        <v>39536</v>
      </c>
      <c r="I27" s="60">
        <v>510.6</v>
      </c>
      <c r="J27" s="60">
        <v>497.9</v>
      </c>
      <c r="K27" s="60">
        <v>71.989999999999995</v>
      </c>
      <c r="L27" s="2"/>
      <c r="N27" s="3">
        <f t="shared" si="1"/>
        <v>77.64</v>
      </c>
      <c r="O27">
        <f t="shared" si="2"/>
        <v>39643</v>
      </c>
      <c r="P27">
        <f t="shared" si="3"/>
        <v>0</v>
      </c>
      <c r="Q27">
        <f t="shared" si="4"/>
        <v>39643</v>
      </c>
      <c r="R27">
        <f t="shared" si="5"/>
        <v>107</v>
      </c>
      <c r="U27" s="3">
        <f t="shared" si="6"/>
        <v>77.64</v>
      </c>
      <c r="V27">
        <f t="shared" si="7"/>
        <v>38657</v>
      </c>
      <c r="W27">
        <f t="shared" si="8"/>
        <v>986</v>
      </c>
      <c r="X27">
        <f t="shared" si="9"/>
        <v>39643</v>
      </c>
      <c r="Y27">
        <f t="shared" si="10"/>
        <v>0</v>
      </c>
    </row>
    <row r="28" spans="1:25" x14ac:dyDescent="0.25">
      <c r="A28" s="59">
        <v>21</v>
      </c>
      <c r="B28" s="60">
        <v>540</v>
      </c>
      <c r="C28" s="60" t="s">
        <v>21</v>
      </c>
      <c r="D28" s="60">
        <v>540</v>
      </c>
      <c r="E28" s="60">
        <v>486.9</v>
      </c>
      <c r="F28" s="60">
        <v>71.680000000000007</v>
      </c>
      <c r="G28" s="60">
        <v>34901</v>
      </c>
      <c r="H28" s="60">
        <v>34901</v>
      </c>
      <c r="I28" s="60">
        <v>461.6</v>
      </c>
      <c r="J28" s="60">
        <v>473</v>
      </c>
      <c r="K28" s="60">
        <v>71.989999999999995</v>
      </c>
      <c r="L28" s="2"/>
      <c r="N28" s="3">
        <f t="shared" si="1"/>
        <v>73.84</v>
      </c>
      <c r="O28">
        <f t="shared" si="2"/>
        <v>34085</v>
      </c>
      <c r="P28">
        <f t="shared" si="3"/>
        <v>816</v>
      </c>
      <c r="Q28">
        <f t="shared" si="4"/>
        <v>34901</v>
      </c>
      <c r="R28">
        <f t="shared" si="5"/>
        <v>0</v>
      </c>
      <c r="U28" s="3">
        <f t="shared" si="6"/>
        <v>73.84</v>
      </c>
      <c r="V28">
        <f t="shared" si="7"/>
        <v>34926</v>
      </c>
      <c r="W28">
        <f t="shared" si="8"/>
        <v>0</v>
      </c>
      <c r="X28">
        <f t="shared" si="9"/>
        <v>34926</v>
      </c>
      <c r="Y28">
        <f t="shared" si="10"/>
        <v>25</v>
      </c>
    </row>
    <row r="29" spans="1:25" x14ac:dyDescent="0.25">
      <c r="A29" s="59">
        <v>22</v>
      </c>
      <c r="B29" s="60">
        <v>472</v>
      </c>
      <c r="C29" s="60" t="s">
        <v>22</v>
      </c>
      <c r="D29" s="60">
        <v>472</v>
      </c>
      <c r="E29" s="60">
        <v>1700</v>
      </c>
      <c r="F29" s="60">
        <v>63.42</v>
      </c>
      <c r="G29" s="60">
        <v>107814</v>
      </c>
      <c r="H29" s="60">
        <v>107814</v>
      </c>
      <c r="I29" s="60">
        <v>1759.2</v>
      </c>
      <c r="J29" s="60">
        <v>1768.9</v>
      </c>
      <c r="K29" s="60">
        <v>71.989999999999995</v>
      </c>
      <c r="L29" s="2"/>
      <c r="N29" s="3">
        <f t="shared" si="1"/>
        <v>65.58</v>
      </c>
      <c r="O29">
        <f t="shared" si="2"/>
        <v>115368</v>
      </c>
      <c r="P29">
        <f t="shared" si="3"/>
        <v>0</v>
      </c>
      <c r="Q29">
        <f t="shared" si="4"/>
        <v>115368</v>
      </c>
      <c r="R29">
        <f t="shared" si="5"/>
        <v>7554</v>
      </c>
      <c r="U29" s="3">
        <f t="shared" si="6"/>
        <v>65.58</v>
      </c>
      <c r="V29">
        <f t="shared" si="7"/>
        <v>116004</v>
      </c>
      <c r="W29">
        <f t="shared" si="8"/>
        <v>0</v>
      </c>
      <c r="X29">
        <f t="shared" si="9"/>
        <v>116004</v>
      </c>
      <c r="Y29">
        <f t="shared" si="10"/>
        <v>636</v>
      </c>
    </row>
    <row r="30" spans="1:25" x14ac:dyDescent="0.25">
      <c r="A30" s="59">
        <v>23</v>
      </c>
      <c r="B30" s="60">
        <v>513</v>
      </c>
      <c r="C30" s="60" t="s">
        <v>23</v>
      </c>
      <c r="D30" s="60">
        <v>513</v>
      </c>
      <c r="E30" s="60">
        <v>359.2</v>
      </c>
      <c r="F30" s="60">
        <v>68.3</v>
      </c>
      <c r="G30" s="60">
        <v>24533</v>
      </c>
      <c r="H30" s="60">
        <v>24533</v>
      </c>
      <c r="I30" s="60">
        <v>360.7</v>
      </c>
      <c r="J30" s="60">
        <v>360.1</v>
      </c>
      <c r="K30" s="60">
        <v>71.989999999999995</v>
      </c>
      <c r="L30" s="2"/>
      <c r="N30" s="3">
        <f t="shared" si="1"/>
        <v>70.459999999999994</v>
      </c>
      <c r="O30">
        <f t="shared" si="2"/>
        <v>25415</v>
      </c>
      <c r="P30">
        <f t="shared" si="3"/>
        <v>0</v>
      </c>
      <c r="Q30">
        <f t="shared" si="4"/>
        <v>25415</v>
      </c>
      <c r="R30">
        <f t="shared" si="5"/>
        <v>882</v>
      </c>
      <c r="U30" s="3">
        <f t="shared" si="6"/>
        <v>70.459999999999994</v>
      </c>
      <c r="V30">
        <f t="shared" si="7"/>
        <v>25373</v>
      </c>
      <c r="W30">
        <f t="shared" si="8"/>
        <v>42</v>
      </c>
      <c r="X30">
        <f t="shared" si="9"/>
        <v>25415</v>
      </c>
      <c r="Y30">
        <f t="shared" si="10"/>
        <v>0</v>
      </c>
    </row>
    <row r="31" spans="1:25" x14ac:dyDescent="0.25">
      <c r="A31" s="59">
        <v>24</v>
      </c>
      <c r="B31" s="60">
        <v>549</v>
      </c>
      <c r="C31" s="60" t="s">
        <v>24</v>
      </c>
      <c r="D31" s="60">
        <v>549</v>
      </c>
      <c r="E31" s="60">
        <v>486.7</v>
      </c>
      <c r="F31" s="60">
        <v>72.17</v>
      </c>
      <c r="G31" s="60">
        <v>35125</v>
      </c>
      <c r="H31" s="60">
        <v>35125</v>
      </c>
      <c r="I31" s="60">
        <v>501.8</v>
      </c>
      <c r="J31" s="60">
        <v>525.1</v>
      </c>
      <c r="K31" s="60">
        <v>71.989999999999995</v>
      </c>
      <c r="L31" s="2"/>
      <c r="N31" s="3">
        <f t="shared" si="1"/>
        <v>74.33</v>
      </c>
      <c r="O31">
        <f t="shared" si="2"/>
        <v>37299</v>
      </c>
      <c r="P31">
        <f t="shared" si="3"/>
        <v>0</v>
      </c>
      <c r="Q31">
        <f t="shared" si="4"/>
        <v>37299</v>
      </c>
      <c r="R31">
        <f t="shared" si="5"/>
        <v>2174</v>
      </c>
      <c r="U31" s="3">
        <f t="shared" si="6"/>
        <v>74.33</v>
      </c>
      <c r="V31">
        <f t="shared" si="7"/>
        <v>39031</v>
      </c>
      <c r="W31">
        <f t="shared" si="8"/>
        <v>0</v>
      </c>
      <c r="X31">
        <f t="shared" si="9"/>
        <v>39031</v>
      </c>
      <c r="Y31">
        <f t="shared" si="10"/>
        <v>1732</v>
      </c>
    </row>
    <row r="32" spans="1:25" x14ac:dyDescent="0.25">
      <c r="A32" s="59">
        <v>25</v>
      </c>
      <c r="B32" s="60">
        <v>576</v>
      </c>
      <c r="C32" s="60" t="s">
        <v>25</v>
      </c>
      <c r="D32" s="60">
        <v>576</v>
      </c>
      <c r="E32" s="60">
        <v>471.3</v>
      </c>
      <c r="F32" s="60">
        <v>63.01</v>
      </c>
      <c r="G32" s="60">
        <v>29697</v>
      </c>
      <c r="H32" s="60">
        <v>29697</v>
      </c>
      <c r="I32" s="60">
        <v>472.7</v>
      </c>
      <c r="J32" s="60">
        <v>460</v>
      </c>
      <c r="K32" s="60">
        <v>71.989999999999995</v>
      </c>
      <c r="L32" s="2"/>
      <c r="N32" s="3">
        <f t="shared" si="1"/>
        <v>65.17</v>
      </c>
      <c r="O32">
        <f t="shared" si="2"/>
        <v>30806</v>
      </c>
      <c r="P32">
        <f t="shared" si="3"/>
        <v>0</v>
      </c>
      <c r="Q32">
        <f t="shared" si="4"/>
        <v>30806</v>
      </c>
      <c r="R32">
        <f t="shared" si="5"/>
        <v>1109</v>
      </c>
      <c r="U32" s="3">
        <f t="shared" si="6"/>
        <v>65.17</v>
      </c>
      <c r="V32">
        <f t="shared" si="7"/>
        <v>29978</v>
      </c>
      <c r="W32">
        <f t="shared" si="8"/>
        <v>828</v>
      </c>
      <c r="X32">
        <f t="shared" si="9"/>
        <v>30806</v>
      </c>
      <c r="Y32">
        <f t="shared" si="10"/>
        <v>0</v>
      </c>
    </row>
    <row r="33" spans="1:25" x14ac:dyDescent="0.25">
      <c r="A33" s="59">
        <v>26</v>
      </c>
      <c r="B33" s="60">
        <v>585</v>
      </c>
      <c r="C33" s="60" t="s">
        <v>26</v>
      </c>
      <c r="D33" s="60">
        <v>585</v>
      </c>
      <c r="E33" s="60">
        <v>623.1</v>
      </c>
      <c r="F33" s="60">
        <v>72.59</v>
      </c>
      <c r="G33" s="60">
        <v>45231</v>
      </c>
      <c r="H33" s="60">
        <v>45231</v>
      </c>
      <c r="I33" s="60">
        <v>631.70000000000005</v>
      </c>
      <c r="J33" s="60">
        <v>630.9</v>
      </c>
      <c r="K33" s="60">
        <v>71.989999999999995</v>
      </c>
      <c r="L33" s="2"/>
      <c r="N33" s="3">
        <f t="shared" si="1"/>
        <v>74.75</v>
      </c>
      <c r="O33">
        <f t="shared" si="2"/>
        <v>47220</v>
      </c>
      <c r="P33">
        <f t="shared" si="3"/>
        <v>0</v>
      </c>
      <c r="Q33">
        <f t="shared" si="4"/>
        <v>47220</v>
      </c>
      <c r="R33">
        <f t="shared" si="5"/>
        <v>1989</v>
      </c>
      <c r="U33" s="3">
        <f t="shared" si="6"/>
        <v>74.75</v>
      </c>
      <c r="V33">
        <f t="shared" si="7"/>
        <v>47160</v>
      </c>
      <c r="W33">
        <f t="shared" si="8"/>
        <v>60</v>
      </c>
      <c r="X33">
        <f t="shared" si="9"/>
        <v>47220</v>
      </c>
      <c r="Y33">
        <f t="shared" si="10"/>
        <v>0</v>
      </c>
    </row>
    <row r="34" spans="1:25" x14ac:dyDescent="0.25">
      <c r="A34" s="59">
        <v>27</v>
      </c>
      <c r="B34" s="60">
        <v>594</v>
      </c>
      <c r="C34" s="60" t="s">
        <v>27</v>
      </c>
      <c r="D34" s="60">
        <v>594</v>
      </c>
      <c r="E34" s="60">
        <v>756</v>
      </c>
      <c r="F34" s="60">
        <v>67.39</v>
      </c>
      <c r="G34" s="60">
        <v>50947</v>
      </c>
      <c r="H34" s="60">
        <v>50947</v>
      </c>
      <c r="I34" s="60">
        <v>740.1</v>
      </c>
      <c r="J34" s="60">
        <v>727</v>
      </c>
      <c r="K34" s="60">
        <v>71.989999999999995</v>
      </c>
      <c r="L34" s="2"/>
      <c r="N34" s="3">
        <f t="shared" si="1"/>
        <v>69.55</v>
      </c>
      <c r="O34">
        <f t="shared" si="2"/>
        <v>51474</v>
      </c>
      <c r="P34">
        <f t="shared" si="3"/>
        <v>0</v>
      </c>
      <c r="Q34">
        <f t="shared" si="4"/>
        <v>51474</v>
      </c>
      <c r="R34">
        <f t="shared" si="5"/>
        <v>527</v>
      </c>
      <c r="U34" s="3">
        <f t="shared" si="6"/>
        <v>69.55</v>
      </c>
      <c r="V34">
        <f t="shared" si="7"/>
        <v>50563</v>
      </c>
      <c r="W34">
        <f t="shared" si="8"/>
        <v>911</v>
      </c>
      <c r="X34">
        <f t="shared" si="9"/>
        <v>51474</v>
      </c>
      <c r="Y34">
        <f t="shared" si="10"/>
        <v>0</v>
      </c>
    </row>
    <row r="35" spans="1:25" x14ac:dyDescent="0.25">
      <c r="A35" s="59">
        <v>28</v>
      </c>
      <c r="B35" s="60">
        <v>603</v>
      </c>
      <c r="C35" s="60" t="s">
        <v>28</v>
      </c>
      <c r="D35" s="60">
        <v>603</v>
      </c>
      <c r="E35" s="60">
        <v>185.1</v>
      </c>
      <c r="F35" s="60">
        <v>45.94</v>
      </c>
      <c r="G35" s="60">
        <v>8503</v>
      </c>
      <c r="H35" s="60">
        <v>8929</v>
      </c>
      <c r="I35" s="60">
        <v>175.2</v>
      </c>
      <c r="J35" s="60">
        <v>170.7</v>
      </c>
      <c r="K35" s="60">
        <v>71.989999999999995</v>
      </c>
      <c r="L35" s="2"/>
      <c r="N35" s="3">
        <f t="shared" si="1"/>
        <v>48.099999999999994</v>
      </c>
      <c r="O35">
        <f t="shared" si="2"/>
        <v>8427</v>
      </c>
      <c r="P35">
        <f t="shared" si="3"/>
        <v>76</v>
      </c>
      <c r="Q35">
        <f t="shared" si="4"/>
        <v>8503</v>
      </c>
      <c r="R35">
        <f t="shared" si="5"/>
        <v>-426</v>
      </c>
      <c r="U35" s="3">
        <f t="shared" si="6"/>
        <v>48.099999999999994</v>
      </c>
      <c r="V35">
        <f t="shared" si="7"/>
        <v>8211</v>
      </c>
      <c r="W35">
        <f t="shared" si="8"/>
        <v>216</v>
      </c>
      <c r="X35">
        <f t="shared" si="9"/>
        <v>8427</v>
      </c>
      <c r="Y35">
        <f t="shared" si="10"/>
        <v>-76</v>
      </c>
    </row>
    <row r="36" spans="1:25" x14ac:dyDescent="0.25">
      <c r="A36" s="59">
        <v>29</v>
      </c>
      <c r="B36" s="60">
        <v>609</v>
      </c>
      <c r="C36" s="60" t="s">
        <v>29</v>
      </c>
      <c r="D36" s="60">
        <v>609</v>
      </c>
      <c r="E36" s="60">
        <v>1510.7</v>
      </c>
      <c r="F36" s="60">
        <v>69.23</v>
      </c>
      <c r="G36" s="60">
        <v>104586</v>
      </c>
      <c r="H36" s="60">
        <v>104586</v>
      </c>
      <c r="I36" s="60">
        <v>1537.7</v>
      </c>
      <c r="J36" s="60">
        <v>1547.7</v>
      </c>
      <c r="K36" s="60">
        <v>71.989999999999995</v>
      </c>
      <c r="L36" s="2"/>
      <c r="N36" s="3">
        <f t="shared" si="1"/>
        <v>71.39</v>
      </c>
      <c r="O36">
        <f t="shared" si="2"/>
        <v>109776</v>
      </c>
      <c r="P36">
        <f t="shared" si="3"/>
        <v>0</v>
      </c>
      <c r="Q36">
        <f t="shared" si="4"/>
        <v>109776</v>
      </c>
      <c r="R36">
        <f t="shared" si="5"/>
        <v>5190</v>
      </c>
      <c r="U36" s="3">
        <f t="shared" si="6"/>
        <v>71.39</v>
      </c>
      <c r="V36">
        <f t="shared" si="7"/>
        <v>110490</v>
      </c>
      <c r="W36">
        <f t="shared" si="8"/>
        <v>0</v>
      </c>
      <c r="X36">
        <f t="shared" si="9"/>
        <v>110490</v>
      </c>
      <c r="Y36">
        <f t="shared" si="10"/>
        <v>714</v>
      </c>
    </row>
    <row r="37" spans="1:25" x14ac:dyDescent="0.25">
      <c r="A37" s="59">
        <v>30</v>
      </c>
      <c r="B37" s="60">
        <v>621</v>
      </c>
      <c r="C37" s="60" t="s">
        <v>30</v>
      </c>
      <c r="D37" s="60">
        <v>621</v>
      </c>
      <c r="E37" s="60">
        <v>4044.3</v>
      </c>
      <c r="F37" s="60">
        <v>70.89</v>
      </c>
      <c r="G37" s="60">
        <v>286700</v>
      </c>
      <c r="H37" s="60">
        <v>286700</v>
      </c>
      <c r="I37" s="60">
        <v>4017.2</v>
      </c>
      <c r="J37" s="60">
        <v>3987.7</v>
      </c>
      <c r="K37" s="60">
        <v>71.989999999999995</v>
      </c>
      <c r="L37" s="2"/>
      <c r="N37" s="3">
        <f t="shared" si="1"/>
        <v>73.05</v>
      </c>
      <c r="O37">
        <f t="shared" si="2"/>
        <v>293456</v>
      </c>
      <c r="P37">
        <f t="shared" si="3"/>
        <v>0</v>
      </c>
      <c r="Q37">
        <f t="shared" si="4"/>
        <v>293456</v>
      </c>
      <c r="R37">
        <f t="shared" si="5"/>
        <v>6756</v>
      </c>
      <c r="U37" s="3">
        <f t="shared" si="6"/>
        <v>73.05</v>
      </c>
      <c r="V37">
        <f t="shared" si="7"/>
        <v>291301</v>
      </c>
      <c r="W37">
        <f t="shared" si="8"/>
        <v>2155</v>
      </c>
      <c r="X37">
        <f t="shared" si="9"/>
        <v>293456</v>
      </c>
      <c r="Y37">
        <f t="shared" si="10"/>
        <v>0</v>
      </c>
    </row>
    <row r="38" spans="1:25" x14ac:dyDescent="0.25">
      <c r="A38" s="59">
        <v>31</v>
      </c>
      <c r="B38" s="60">
        <v>720</v>
      </c>
      <c r="C38" s="60" t="s">
        <v>31</v>
      </c>
      <c r="D38" s="60">
        <v>720</v>
      </c>
      <c r="E38" s="60">
        <v>2423.6999999999998</v>
      </c>
      <c r="F38" s="60">
        <v>63.4</v>
      </c>
      <c r="G38" s="60">
        <v>153663</v>
      </c>
      <c r="H38" s="60">
        <v>153663</v>
      </c>
      <c r="I38" s="60">
        <v>2514.9</v>
      </c>
      <c r="J38" s="60">
        <v>2595.6999999999998</v>
      </c>
      <c r="K38" s="60">
        <v>71.989999999999995</v>
      </c>
      <c r="L38" s="2"/>
      <c r="N38" s="3">
        <f t="shared" si="1"/>
        <v>65.56</v>
      </c>
      <c r="O38">
        <f t="shared" si="2"/>
        <v>164877</v>
      </c>
      <c r="P38">
        <f t="shared" si="3"/>
        <v>0</v>
      </c>
      <c r="Q38">
        <f t="shared" si="4"/>
        <v>164877</v>
      </c>
      <c r="R38">
        <f t="shared" si="5"/>
        <v>11214</v>
      </c>
      <c r="U38" s="3">
        <f t="shared" si="6"/>
        <v>65.56</v>
      </c>
      <c r="V38">
        <f t="shared" si="7"/>
        <v>170174</v>
      </c>
      <c r="W38">
        <f t="shared" si="8"/>
        <v>0</v>
      </c>
      <c r="X38">
        <f t="shared" si="9"/>
        <v>170174</v>
      </c>
      <c r="Y38">
        <f t="shared" si="10"/>
        <v>5297</v>
      </c>
    </row>
    <row r="39" spans="1:25" x14ac:dyDescent="0.25">
      <c r="A39" s="59">
        <v>32</v>
      </c>
      <c r="B39" s="60">
        <v>729</v>
      </c>
      <c r="C39" s="60" t="s">
        <v>32</v>
      </c>
      <c r="D39" s="60">
        <v>729</v>
      </c>
      <c r="E39" s="60">
        <v>2020.2</v>
      </c>
      <c r="F39" s="60">
        <v>79.739999999999995</v>
      </c>
      <c r="G39" s="60">
        <v>161091</v>
      </c>
      <c r="H39" s="60">
        <v>161091</v>
      </c>
      <c r="I39" s="60">
        <v>2037.5</v>
      </c>
      <c r="J39" s="60">
        <v>2046.7</v>
      </c>
      <c r="K39" s="60">
        <v>71.989999999999995</v>
      </c>
      <c r="L39" s="2"/>
      <c r="N39" s="3">
        <f t="shared" si="1"/>
        <v>81.899999999999991</v>
      </c>
      <c r="O39">
        <f t="shared" si="2"/>
        <v>166871</v>
      </c>
      <c r="P39">
        <f t="shared" si="3"/>
        <v>0</v>
      </c>
      <c r="Q39">
        <f t="shared" si="4"/>
        <v>166871</v>
      </c>
      <c r="R39">
        <f t="shared" si="5"/>
        <v>5780</v>
      </c>
      <c r="U39" s="3">
        <f t="shared" si="6"/>
        <v>81.899999999999991</v>
      </c>
      <c r="V39">
        <f t="shared" si="7"/>
        <v>167625</v>
      </c>
      <c r="W39">
        <f t="shared" si="8"/>
        <v>0</v>
      </c>
      <c r="X39">
        <f t="shared" si="9"/>
        <v>167625</v>
      </c>
      <c r="Y39">
        <f t="shared" si="10"/>
        <v>754</v>
      </c>
    </row>
    <row r="40" spans="1:25" x14ac:dyDescent="0.25">
      <c r="A40" s="59">
        <v>33</v>
      </c>
      <c r="B40" s="60">
        <v>747</v>
      </c>
      <c r="C40" s="60" t="s">
        <v>33</v>
      </c>
      <c r="D40" s="60">
        <v>747</v>
      </c>
      <c r="E40" s="60">
        <v>572.20000000000005</v>
      </c>
      <c r="F40" s="60">
        <v>69.28</v>
      </c>
      <c r="G40" s="60">
        <v>39642</v>
      </c>
      <c r="H40" s="60">
        <v>40127</v>
      </c>
      <c r="I40" s="60">
        <v>568.5</v>
      </c>
      <c r="J40" s="60">
        <v>543.6</v>
      </c>
      <c r="K40" s="60">
        <v>71.989999999999995</v>
      </c>
      <c r="L40" s="2"/>
      <c r="N40" s="3">
        <f t="shared" si="1"/>
        <v>71.44</v>
      </c>
      <c r="O40">
        <f t="shared" si="2"/>
        <v>40614</v>
      </c>
      <c r="P40">
        <f t="shared" si="3"/>
        <v>0</v>
      </c>
      <c r="Q40">
        <f t="shared" si="4"/>
        <v>40614</v>
      </c>
      <c r="R40">
        <f t="shared" si="5"/>
        <v>487</v>
      </c>
      <c r="U40" s="3">
        <f t="shared" si="6"/>
        <v>71.44</v>
      </c>
      <c r="V40">
        <f t="shared" si="7"/>
        <v>38835</v>
      </c>
      <c r="W40">
        <f t="shared" si="8"/>
        <v>1779</v>
      </c>
      <c r="X40">
        <f t="shared" si="9"/>
        <v>40614</v>
      </c>
      <c r="Y40">
        <f t="shared" si="10"/>
        <v>0</v>
      </c>
    </row>
    <row r="41" spans="1:25" x14ac:dyDescent="0.25">
      <c r="A41" s="59">
        <v>34</v>
      </c>
      <c r="B41" s="60">
        <v>1917</v>
      </c>
      <c r="C41" s="60" t="s">
        <v>34</v>
      </c>
      <c r="D41" s="60">
        <v>1917</v>
      </c>
      <c r="E41" s="60">
        <v>396.7</v>
      </c>
      <c r="F41" s="60">
        <v>84.45</v>
      </c>
      <c r="G41" s="60">
        <v>33501</v>
      </c>
      <c r="H41" s="60">
        <v>33501</v>
      </c>
      <c r="I41" s="60">
        <v>379.2</v>
      </c>
      <c r="J41" s="60">
        <v>366.6</v>
      </c>
      <c r="K41" s="60">
        <v>71.989999999999995</v>
      </c>
      <c r="L41" s="2"/>
      <c r="N41" s="3">
        <f t="shared" si="1"/>
        <v>86.61</v>
      </c>
      <c r="O41">
        <f t="shared" si="2"/>
        <v>32843</v>
      </c>
      <c r="P41">
        <f t="shared" si="3"/>
        <v>658</v>
      </c>
      <c r="Q41">
        <f t="shared" si="4"/>
        <v>33501</v>
      </c>
      <c r="R41">
        <f t="shared" si="5"/>
        <v>0</v>
      </c>
      <c r="U41" s="3">
        <f t="shared" si="6"/>
        <v>86.61</v>
      </c>
      <c r="V41">
        <f t="shared" si="7"/>
        <v>31751</v>
      </c>
      <c r="W41">
        <f t="shared" si="8"/>
        <v>1092</v>
      </c>
      <c r="X41">
        <f t="shared" si="9"/>
        <v>32843</v>
      </c>
      <c r="Y41">
        <f t="shared" si="10"/>
        <v>-658</v>
      </c>
    </row>
    <row r="42" spans="1:25" x14ac:dyDescent="0.25">
      <c r="A42" s="59">
        <v>35</v>
      </c>
      <c r="B42" s="60">
        <v>846</v>
      </c>
      <c r="C42" s="60" t="s">
        <v>421</v>
      </c>
      <c r="D42" s="60">
        <v>846</v>
      </c>
      <c r="E42" s="60">
        <v>531.79999999999995</v>
      </c>
      <c r="F42" s="60">
        <v>67.69</v>
      </c>
      <c r="G42" s="60">
        <v>35998</v>
      </c>
      <c r="H42" s="60">
        <v>35998</v>
      </c>
      <c r="I42" s="60">
        <v>514.70000000000005</v>
      </c>
      <c r="J42" s="60">
        <v>477.8</v>
      </c>
      <c r="K42" s="60">
        <v>71.989999999999995</v>
      </c>
      <c r="L42" s="2"/>
      <c r="N42" s="3">
        <f t="shared" si="1"/>
        <v>69.849999999999994</v>
      </c>
      <c r="O42">
        <f t="shared" si="2"/>
        <v>35952</v>
      </c>
      <c r="P42">
        <f t="shared" si="3"/>
        <v>46</v>
      </c>
      <c r="Q42">
        <f t="shared" si="4"/>
        <v>35998</v>
      </c>
      <c r="R42">
        <f t="shared" si="5"/>
        <v>0</v>
      </c>
      <c r="U42" s="3">
        <f t="shared" si="6"/>
        <v>69.849999999999994</v>
      </c>
      <c r="V42">
        <f t="shared" si="7"/>
        <v>33374</v>
      </c>
      <c r="W42">
        <f t="shared" si="8"/>
        <v>2578</v>
      </c>
      <c r="X42">
        <f t="shared" si="9"/>
        <v>35952</v>
      </c>
      <c r="Y42">
        <f t="shared" si="10"/>
        <v>-46</v>
      </c>
    </row>
    <row r="43" spans="1:25" x14ac:dyDescent="0.25">
      <c r="A43" s="59">
        <v>36</v>
      </c>
      <c r="B43" s="60">
        <v>882</v>
      </c>
      <c r="C43" s="60" t="s">
        <v>35</v>
      </c>
      <c r="D43" s="60">
        <v>882</v>
      </c>
      <c r="E43" s="60">
        <v>3916.8</v>
      </c>
      <c r="F43" s="60">
        <v>68.98</v>
      </c>
      <c r="G43" s="60">
        <v>270181</v>
      </c>
      <c r="H43" s="60">
        <v>270181</v>
      </c>
      <c r="I43" s="60">
        <v>3860.2</v>
      </c>
      <c r="J43" s="60">
        <v>3806.8</v>
      </c>
      <c r="K43" s="60">
        <v>71.989999999999995</v>
      </c>
      <c r="L43" s="2"/>
      <c r="N43" s="3">
        <f t="shared" si="1"/>
        <v>71.14</v>
      </c>
      <c r="O43">
        <f t="shared" si="2"/>
        <v>274615</v>
      </c>
      <c r="P43">
        <f t="shared" si="3"/>
        <v>0</v>
      </c>
      <c r="Q43">
        <f t="shared" si="4"/>
        <v>274615</v>
      </c>
      <c r="R43">
        <f t="shared" si="5"/>
        <v>4434</v>
      </c>
      <c r="U43" s="3">
        <f t="shared" si="6"/>
        <v>71.14</v>
      </c>
      <c r="V43">
        <f t="shared" si="7"/>
        <v>270816</v>
      </c>
      <c r="W43">
        <f t="shared" si="8"/>
        <v>3799</v>
      </c>
      <c r="X43">
        <f t="shared" si="9"/>
        <v>274615</v>
      </c>
      <c r="Y43">
        <f t="shared" si="10"/>
        <v>0</v>
      </c>
    </row>
    <row r="44" spans="1:25" x14ac:dyDescent="0.25">
      <c r="A44" s="59">
        <v>37</v>
      </c>
      <c r="B44" s="60">
        <v>916</v>
      </c>
      <c r="C44" s="60" t="s">
        <v>36</v>
      </c>
      <c r="D44" s="60">
        <v>916</v>
      </c>
      <c r="E44" s="60">
        <v>269.60000000000002</v>
      </c>
      <c r="F44" s="60">
        <v>78.56</v>
      </c>
      <c r="G44" s="60">
        <v>21180</v>
      </c>
      <c r="H44" s="60">
        <v>21180</v>
      </c>
      <c r="I44" s="60">
        <v>280.8</v>
      </c>
      <c r="J44" s="60">
        <v>274.2</v>
      </c>
      <c r="K44" s="60">
        <v>71.989999999999995</v>
      </c>
      <c r="L44" s="2"/>
      <c r="N44" s="3">
        <f t="shared" si="1"/>
        <v>80.72</v>
      </c>
      <c r="O44">
        <f t="shared" si="2"/>
        <v>22666</v>
      </c>
      <c r="P44">
        <f t="shared" si="3"/>
        <v>0</v>
      </c>
      <c r="Q44">
        <f t="shared" si="4"/>
        <v>22666</v>
      </c>
      <c r="R44">
        <f t="shared" si="5"/>
        <v>1486</v>
      </c>
      <c r="U44" s="3">
        <f t="shared" si="6"/>
        <v>80.72</v>
      </c>
      <c r="V44">
        <f t="shared" si="7"/>
        <v>22133</v>
      </c>
      <c r="W44">
        <f t="shared" si="8"/>
        <v>533</v>
      </c>
      <c r="X44">
        <f t="shared" si="9"/>
        <v>22666</v>
      </c>
      <c r="Y44">
        <f t="shared" si="10"/>
        <v>0</v>
      </c>
    </row>
    <row r="45" spans="1:25" x14ac:dyDescent="0.25">
      <c r="A45" s="59">
        <v>38</v>
      </c>
      <c r="B45" s="60">
        <v>914</v>
      </c>
      <c r="C45" s="60" t="s">
        <v>37</v>
      </c>
      <c r="D45" s="60">
        <v>914</v>
      </c>
      <c r="E45" s="60">
        <v>466.3</v>
      </c>
      <c r="F45" s="60">
        <v>69.7</v>
      </c>
      <c r="G45" s="60">
        <v>32501</v>
      </c>
      <c r="H45" s="60">
        <v>33576</v>
      </c>
      <c r="I45" s="60">
        <v>463.9</v>
      </c>
      <c r="J45" s="60">
        <v>451.2</v>
      </c>
      <c r="K45" s="60">
        <v>71.989999999999995</v>
      </c>
      <c r="L45" s="2"/>
      <c r="N45" s="3">
        <f t="shared" si="1"/>
        <v>71.86</v>
      </c>
      <c r="O45">
        <f t="shared" si="2"/>
        <v>33336</v>
      </c>
      <c r="P45">
        <f t="shared" si="3"/>
        <v>0</v>
      </c>
      <c r="Q45">
        <f t="shared" si="4"/>
        <v>33336</v>
      </c>
      <c r="R45">
        <f t="shared" si="5"/>
        <v>-240</v>
      </c>
      <c r="U45" s="3">
        <f t="shared" si="6"/>
        <v>71.86</v>
      </c>
      <c r="V45">
        <f t="shared" si="7"/>
        <v>32423</v>
      </c>
      <c r="W45">
        <f t="shared" si="8"/>
        <v>913</v>
      </c>
      <c r="X45">
        <f t="shared" si="9"/>
        <v>33336</v>
      </c>
      <c r="Y45">
        <f t="shared" si="10"/>
        <v>0</v>
      </c>
    </row>
    <row r="46" spans="1:25" x14ac:dyDescent="0.25">
      <c r="A46" s="59">
        <v>39</v>
      </c>
      <c r="B46" s="60">
        <v>918</v>
      </c>
      <c r="C46" s="60" t="s">
        <v>38</v>
      </c>
      <c r="D46" s="60">
        <v>918</v>
      </c>
      <c r="E46" s="60">
        <v>384.3</v>
      </c>
      <c r="F46" s="60">
        <v>76.400000000000006</v>
      </c>
      <c r="G46" s="60">
        <v>29361</v>
      </c>
      <c r="H46" s="60">
        <v>29361</v>
      </c>
      <c r="I46" s="60">
        <v>381.3</v>
      </c>
      <c r="J46" s="60">
        <v>380.7</v>
      </c>
      <c r="K46" s="60">
        <v>71.989999999999995</v>
      </c>
      <c r="L46" s="2"/>
      <c r="N46" s="3">
        <f t="shared" si="1"/>
        <v>78.56</v>
      </c>
      <c r="O46">
        <f t="shared" si="2"/>
        <v>29955</v>
      </c>
      <c r="P46">
        <f t="shared" si="3"/>
        <v>0</v>
      </c>
      <c r="Q46">
        <f t="shared" si="4"/>
        <v>29955</v>
      </c>
      <c r="R46">
        <f t="shared" si="5"/>
        <v>594</v>
      </c>
      <c r="U46" s="3">
        <f t="shared" si="6"/>
        <v>78.56</v>
      </c>
      <c r="V46">
        <f t="shared" si="7"/>
        <v>29908</v>
      </c>
      <c r="W46">
        <f t="shared" si="8"/>
        <v>47</v>
      </c>
      <c r="X46">
        <f t="shared" si="9"/>
        <v>29955</v>
      </c>
      <c r="Y46">
        <f t="shared" si="10"/>
        <v>0</v>
      </c>
    </row>
    <row r="47" spans="1:25" x14ac:dyDescent="0.25">
      <c r="A47" s="59">
        <v>40</v>
      </c>
      <c r="B47" s="60">
        <v>936</v>
      </c>
      <c r="C47" s="60" t="s">
        <v>39</v>
      </c>
      <c r="D47" s="60">
        <v>936</v>
      </c>
      <c r="E47" s="60">
        <v>845.1</v>
      </c>
      <c r="F47" s="60">
        <v>68.41</v>
      </c>
      <c r="G47" s="60">
        <v>57813</v>
      </c>
      <c r="H47" s="60">
        <v>57813</v>
      </c>
      <c r="I47" s="60">
        <v>854.3</v>
      </c>
      <c r="J47" s="60">
        <v>817.1</v>
      </c>
      <c r="K47" s="60">
        <v>71.989999999999995</v>
      </c>
      <c r="L47" s="2"/>
      <c r="N47" s="3">
        <f t="shared" si="1"/>
        <v>70.569999999999993</v>
      </c>
      <c r="O47">
        <f t="shared" si="2"/>
        <v>60288</v>
      </c>
      <c r="P47">
        <f t="shared" si="3"/>
        <v>0</v>
      </c>
      <c r="Q47">
        <f t="shared" si="4"/>
        <v>60288</v>
      </c>
      <c r="R47">
        <f t="shared" si="5"/>
        <v>2475</v>
      </c>
      <c r="U47" s="3">
        <f t="shared" si="6"/>
        <v>70.569999999999993</v>
      </c>
      <c r="V47">
        <f t="shared" si="7"/>
        <v>57663</v>
      </c>
      <c r="W47">
        <f t="shared" si="8"/>
        <v>2625</v>
      </c>
      <c r="X47">
        <f t="shared" si="9"/>
        <v>60288</v>
      </c>
      <c r="Y47">
        <f t="shared" si="10"/>
        <v>0</v>
      </c>
    </row>
    <row r="48" spans="1:25" x14ac:dyDescent="0.25">
      <c r="A48" s="59">
        <v>41</v>
      </c>
      <c r="B48" s="60">
        <v>977</v>
      </c>
      <c r="C48" s="60" t="s">
        <v>40</v>
      </c>
      <c r="D48" s="60">
        <v>977</v>
      </c>
      <c r="E48" s="60">
        <v>581.1</v>
      </c>
      <c r="F48" s="60">
        <v>63.06</v>
      </c>
      <c r="G48" s="60">
        <v>36644</v>
      </c>
      <c r="H48" s="60">
        <v>36644</v>
      </c>
      <c r="I48" s="60">
        <v>573.5</v>
      </c>
      <c r="J48" s="60">
        <v>572.70000000000005</v>
      </c>
      <c r="K48" s="60">
        <v>71.989999999999995</v>
      </c>
      <c r="L48" s="2"/>
      <c r="N48" s="3">
        <f t="shared" si="1"/>
        <v>65.22</v>
      </c>
      <c r="O48">
        <f t="shared" si="2"/>
        <v>37404</v>
      </c>
      <c r="P48">
        <f t="shared" si="3"/>
        <v>0</v>
      </c>
      <c r="Q48">
        <f t="shared" si="4"/>
        <v>37404</v>
      </c>
      <c r="R48">
        <f t="shared" si="5"/>
        <v>760</v>
      </c>
      <c r="U48" s="3">
        <f t="shared" si="6"/>
        <v>65.22</v>
      </c>
      <c r="V48">
        <f t="shared" si="7"/>
        <v>37351</v>
      </c>
      <c r="W48">
        <f t="shared" si="8"/>
        <v>53</v>
      </c>
      <c r="X48">
        <f t="shared" si="9"/>
        <v>37404</v>
      </c>
      <c r="Y48">
        <f t="shared" si="10"/>
        <v>0</v>
      </c>
    </row>
    <row r="49" spans="1:25" x14ac:dyDescent="0.25">
      <c r="A49" s="59">
        <v>42</v>
      </c>
      <c r="B49" s="60">
        <v>981</v>
      </c>
      <c r="C49" s="60" t="s">
        <v>41</v>
      </c>
      <c r="D49" s="60">
        <v>981</v>
      </c>
      <c r="E49" s="60">
        <v>1978.2</v>
      </c>
      <c r="F49" s="60">
        <v>63.76</v>
      </c>
      <c r="G49" s="60">
        <v>126130</v>
      </c>
      <c r="H49" s="60">
        <v>126130</v>
      </c>
      <c r="I49" s="60">
        <v>2011</v>
      </c>
      <c r="J49" s="60">
        <v>1984.2</v>
      </c>
      <c r="K49" s="60">
        <v>71.989999999999995</v>
      </c>
      <c r="L49" s="2"/>
      <c r="N49" s="3">
        <f t="shared" si="1"/>
        <v>65.92</v>
      </c>
      <c r="O49">
        <f t="shared" si="2"/>
        <v>132565</v>
      </c>
      <c r="P49">
        <f t="shared" si="3"/>
        <v>0</v>
      </c>
      <c r="Q49">
        <f t="shared" si="4"/>
        <v>132565</v>
      </c>
      <c r="R49">
        <f t="shared" si="5"/>
        <v>6435</v>
      </c>
      <c r="U49" s="3">
        <f t="shared" si="6"/>
        <v>65.92</v>
      </c>
      <c r="V49">
        <f t="shared" si="7"/>
        <v>130798</v>
      </c>
      <c r="W49">
        <f t="shared" si="8"/>
        <v>1767</v>
      </c>
      <c r="X49">
        <f t="shared" si="9"/>
        <v>132565</v>
      </c>
      <c r="Y49">
        <f t="shared" si="10"/>
        <v>0</v>
      </c>
    </row>
    <row r="50" spans="1:25" x14ac:dyDescent="0.25">
      <c r="A50" s="59">
        <v>43</v>
      </c>
      <c r="B50" s="60">
        <v>999</v>
      </c>
      <c r="C50" s="60" t="s">
        <v>42</v>
      </c>
      <c r="D50" s="60">
        <v>999</v>
      </c>
      <c r="E50" s="60">
        <v>1670.6</v>
      </c>
      <c r="F50" s="60">
        <v>70.97</v>
      </c>
      <c r="G50" s="60">
        <v>118562</v>
      </c>
      <c r="H50" s="60">
        <v>118562</v>
      </c>
      <c r="I50" s="60">
        <v>1644.7</v>
      </c>
      <c r="J50" s="60">
        <v>1618.3</v>
      </c>
      <c r="K50" s="60">
        <v>71.989999999999995</v>
      </c>
      <c r="L50" s="2"/>
      <c r="N50" s="3">
        <f t="shared" si="1"/>
        <v>73.13</v>
      </c>
      <c r="O50">
        <f t="shared" si="2"/>
        <v>120277</v>
      </c>
      <c r="P50">
        <f t="shared" si="3"/>
        <v>0</v>
      </c>
      <c r="Q50">
        <f t="shared" si="4"/>
        <v>120277</v>
      </c>
      <c r="R50">
        <f t="shared" si="5"/>
        <v>1715</v>
      </c>
      <c r="U50" s="3">
        <f t="shared" si="6"/>
        <v>73.13</v>
      </c>
      <c r="V50">
        <f t="shared" si="7"/>
        <v>118346</v>
      </c>
      <c r="W50">
        <f t="shared" si="8"/>
        <v>1931</v>
      </c>
      <c r="X50">
        <f t="shared" si="9"/>
        <v>120277</v>
      </c>
      <c r="Y50">
        <f t="shared" si="10"/>
        <v>0</v>
      </c>
    </row>
    <row r="51" spans="1:25" x14ac:dyDescent="0.25">
      <c r="A51" s="59">
        <v>44</v>
      </c>
      <c r="B51" s="60">
        <v>1044</v>
      </c>
      <c r="C51" s="60" t="s">
        <v>43</v>
      </c>
      <c r="D51" s="60">
        <v>1044</v>
      </c>
      <c r="E51" s="60">
        <v>5565.8</v>
      </c>
      <c r="F51" s="60">
        <v>73.83</v>
      </c>
      <c r="G51" s="60">
        <v>410923</v>
      </c>
      <c r="H51" s="60">
        <v>410923</v>
      </c>
      <c r="I51" s="60">
        <v>5520.1</v>
      </c>
      <c r="J51" s="60">
        <v>5596.6</v>
      </c>
      <c r="K51" s="60">
        <v>71.989999999999995</v>
      </c>
      <c r="L51" s="2"/>
      <c r="N51" s="3">
        <f t="shared" si="1"/>
        <v>75.989999999999995</v>
      </c>
      <c r="O51">
        <f t="shared" si="2"/>
        <v>419472</v>
      </c>
      <c r="P51">
        <f t="shared" si="3"/>
        <v>0</v>
      </c>
      <c r="Q51">
        <f t="shared" si="4"/>
        <v>419472</v>
      </c>
      <c r="R51">
        <f t="shared" si="5"/>
        <v>8549</v>
      </c>
      <c r="U51" s="3">
        <f t="shared" si="6"/>
        <v>75.989999999999995</v>
      </c>
      <c r="V51">
        <f t="shared" si="7"/>
        <v>425286</v>
      </c>
      <c r="W51">
        <f t="shared" si="8"/>
        <v>0</v>
      </c>
      <c r="X51">
        <f t="shared" si="9"/>
        <v>425286</v>
      </c>
      <c r="Y51">
        <f t="shared" si="10"/>
        <v>5814</v>
      </c>
    </row>
    <row r="52" spans="1:25" x14ac:dyDescent="0.25">
      <c r="A52" s="59">
        <v>45</v>
      </c>
      <c r="B52" s="60">
        <v>1053</v>
      </c>
      <c r="C52" s="60" t="s">
        <v>44</v>
      </c>
      <c r="D52" s="60">
        <v>1053</v>
      </c>
      <c r="E52" s="60">
        <v>16086.2</v>
      </c>
      <c r="F52" s="60">
        <v>73.42</v>
      </c>
      <c r="G52" s="60">
        <v>1181049</v>
      </c>
      <c r="H52" s="60">
        <v>1181049</v>
      </c>
      <c r="I52" s="60">
        <v>15959.3</v>
      </c>
      <c r="J52" s="60">
        <v>15829</v>
      </c>
      <c r="K52" s="60">
        <v>71.989999999999995</v>
      </c>
      <c r="L52" s="2"/>
      <c r="N52" s="3">
        <f t="shared" si="1"/>
        <v>75.58</v>
      </c>
      <c r="O52">
        <f t="shared" si="2"/>
        <v>1206204</v>
      </c>
      <c r="P52">
        <f t="shared" si="3"/>
        <v>0</v>
      </c>
      <c r="Q52">
        <f t="shared" si="4"/>
        <v>1206204</v>
      </c>
      <c r="R52">
        <f t="shared" si="5"/>
        <v>25155</v>
      </c>
      <c r="U52" s="3">
        <f t="shared" si="6"/>
        <v>75.58</v>
      </c>
      <c r="V52">
        <f t="shared" si="7"/>
        <v>1196356</v>
      </c>
      <c r="W52">
        <f t="shared" si="8"/>
        <v>9848</v>
      </c>
      <c r="X52">
        <f t="shared" si="9"/>
        <v>1206204</v>
      </c>
      <c r="Y52">
        <f t="shared" si="10"/>
        <v>0</v>
      </c>
    </row>
    <row r="53" spans="1:25" x14ac:dyDescent="0.25">
      <c r="A53" s="59">
        <v>46</v>
      </c>
      <c r="B53" s="60">
        <v>1062</v>
      </c>
      <c r="C53" s="60" t="s">
        <v>45</v>
      </c>
      <c r="D53" s="60">
        <v>1062</v>
      </c>
      <c r="E53" s="60">
        <v>1254.9000000000001</v>
      </c>
      <c r="F53" s="60">
        <v>70.05</v>
      </c>
      <c r="G53" s="60">
        <v>87906</v>
      </c>
      <c r="H53" s="60">
        <v>87906</v>
      </c>
      <c r="I53" s="60">
        <v>1201.9000000000001</v>
      </c>
      <c r="J53" s="60">
        <v>1200.2</v>
      </c>
      <c r="K53" s="60">
        <v>71.989999999999995</v>
      </c>
      <c r="L53" s="2"/>
      <c r="N53" s="3">
        <f t="shared" si="1"/>
        <v>72.209999999999994</v>
      </c>
      <c r="O53">
        <f t="shared" si="2"/>
        <v>86789</v>
      </c>
      <c r="P53">
        <f t="shared" si="3"/>
        <v>1117</v>
      </c>
      <c r="Q53">
        <f t="shared" si="4"/>
        <v>87906</v>
      </c>
      <c r="R53">
        <f t="shared" si="5"/>
        <v>0</v>
      </c>
      <c r="U53" s="3">
        <f t="shared" si="6"/>
        <v>72.209999999999994</v>
      </c>
      <c r="V53">
        <f t="shared" si="7"/>
        <v>86666</v>
      </c>
      <c r="W53">
        <f t="shared" si="8"/>
        <v>123</v>
      </c>
      <c r="X53">
        <f t="shared" si="9"/>
        <v>86789</v>
      </c>
      <c r="Y53">
        <f t="shared" si="10"/>
        <v>-1117</v>
      </c>
    </row>
    <row r="54" spans="1:25" x14ac:dyDescent="0.25">
      <c r="A54" s="59">
        <v>47</v>
      </c>
      <c r="B54" s="60">
        <v>1071</v>
      </c>
      <c r="C54" s="60" t="s">
        <v>46</v>
      </c>
      <c r="D54" s="60">
        <v>1071</v>
      </c>
      <c r="E54" s="60">
        <v>1325.4</v>
      </c>
      <c r="F54" s="60">
        <v>72.849999999999994</v>
      </c>
      <c r="G54" s="60">
        <v>96555</v>
      </c>
      <c r="H54" s="60">
        <v>96555</v>
      </c>
      <c r="I54" s="60">
        <v>1331.8</v>
      </c>
      <c r="J54" s="60">
        <v>1305.9000000000001</v>
      </c>
      <c r="K54" s="60">
        <v>71.989999999999995</v>
      </c>
      <c r="L54" s="2"/>
      <c r="N54" s="3">
        <f t="shared" si="1"/>
        <v>75.009999999999991</v>
      </c>
      <c r="O54">
        <f t="shared" si="2"/>
        <v>99898</v>
      </c>
      <c r="P54">
        <f t="shared" si="3"/>
        <v>0</v>
      </c>
      <c r="Q54">
        <f t="shared" si="4"/>
        <v>99898</v>
      </c>
      <c r="R54">
        <f t="shared" si="5"/>
        <v>3343</v>
      </c>
      <c r="U54" s="3">
        <f t="shared" si="6"/>
        <v>75.009999999999991</v>
      </c>
      <c r="V54">
        <f t="shared" si="7"/>
        <v>97956</v>
      </c>
      <c r="W54">
        <f t="shared" si="8"/>
        <v>1942</v>
      </c>
      <c r="X54">
        <f t="shared" si="9"/>
        <v>99898</v>
      </c>
      <c r="Y54">
        <f t="shared" si="10"/>
        <v>0</v>
      </c>
    </row>
    <row r="55" spans="1:25" x14ac:dyDescent="0.25">
      <c r="A55" s="59">
        <v>48</v>
      </c>
      <c r="B55" s="60">
        <v>1089</v>
      </c>
      <c r="C55" s="60" t="s">
        <v>47</v>
      </c>
      <c r="D55" s="60">
        <v>1089</v>
      </c>
      <c r="E55" s="60">
        <v>464.6</v>
      </c>
      <c r="F55" s="60">
        <v>67.53</v>
      </c>
      <c r="G55" s="60">
        <v>31374</v>
      </c>
      <c r="H55" s="60">
        <v>31635</v>
      </c>
      <c r="I55" s="60">
        <v>434.4</v>
      </c>
      <c r="J55" s="60">
        <v>421.7</v>
      </c>
      <c r="K55" s="60">
        <v>71.989999999999995</v>
      </c>
      <c r="L55" s="2"/>
      <c r="N55" s="3">
        <f t="shared" si="1"/>
        <v>69.69</v>
      </c>
      <c r="O55">
        <f t="shared" si="2"/>
        <v>30273</v>
      </c>
      <c r="P55">
        <f t="shared" si="3"/>
        <v>1101</v>
      </c>
      <c r="Q55">
        <f t="shared" si="4"/>
        <v>31374</v>
      </c>
      <c r="R55">
        <f t="shared" si="5"/>
        <v>-261</v>
      </c>
      <c r="U55" s="3">
        <f t="shared" si="6"/>
        <v>69.69</v>
      </c>
      <c r="V55">
        <f t="shared" si="7"/>
        <v>29388</v>
      </c>
      <c r="W55">
        <f t="shared" si="8"/>
        <v>885</v>
      </c>
      <c r="X55">
        <f t="shared" si="9"/>
        <v>30273</v>
      </c>
      <c r="Y55">
        <f t="shared" si="10"/>
        <v>-1101</v>
      </c>
    </row>
    <row r="56" spans="1:25" x14ac:dyDescent="0.25">
      <c r="A56" s="59">
        <v>49</v>
      </c>
      <c r="B56" s="60">
        <v>1080</v>
      </c>
      <c r="C56" s="60" t="s">
        <v>341</v>
      </c>
      <c r="D56" s="60">
        <v>1080</v>
      </c>
      <c r="E56" s="60">
        <v>437.3</v>
      </c>
      <c r="F56" s="60">
        <v>67.97</v>
      </c>
      <c r="G56" s="60">
        <v>29723</v>
      </c>
      <c r="H56" s="60">
        <v>29723</v>
      </c>
      <c r="I56" s="60">
        <v>451.7</v>
      </c>
      <c r="J56" s="60">
        <v>451.1</v>
      </c>
      <c r="K56" s="60">
        <v>71.989999999999995</v>
      </c>
      <c r="L56" s="2"/>
      <c r="N56" s="3">
        <f t="shared" si="1"/>
        <v>70.13</v>
      </c>
      <c r="O56">
        <f t="shared" si="2"/>
        <v>31678</v>
      </c>
      <c r="P56">
        <f t="shared" si="3"/>
        <v>0</v>
      </c>
      <c r="Q56">
        <f t="shared" si="4"/>
        <v>31678</v>
      </c>
      <c r="R56">
        <f t="shared" si="5"/>
        <v>1955</v>
      </c>
      <c r="U56" s="3">
        <f t="shared" si="6"/>
        <v>70.13</v>
      </c>
      <c r="V56">
        <f t="shared" si="7"/>
        <v>31636</v>
      </c>
      <c r="W56">
        <f t="shared" si="8"/>
        <v>42</v>
      </c>
      <c r="X56">
        <f t="shared" si="9"/>
        <v>31678</v>
      </c>
      <c r="Y56">
        <f t="shared" si="10"/>
        <v>0</v>
      </c>
    </row>
    <row r="57" spans="1:25" x14ac:dyDescent="0.25">
      <c r="A57" s="59">
        <v>50</v>
      </c>
      <c r="B57" s="60">
        <v>1082</v>
      </c>
      <c r="C57" s="60" t="s">
        <v>342</v>
      </c>
      <c r="D57" s="60">
        <v>1082</v>
      </c>
      <c r="E57" s="60">
        <v>1460.6</v>
      </c>
      <c r="F57" s="60">
        <v>70.73</v>
      </c>
      <c r="G57" s="60">
        <v>103308</v>
      </c>
      <c r="H57" s="60">
        <v>103308</v>
      </c>
      <c r="I57" s="60">
        <v>1452.9</v>
      </c>
      <c r="J57" s="60">
        <v>1462.9</v>
      </c>
      <c r="K57" s="60">
        <v>71.989999999999995</v>
      </c>
      <c r="L57" s="2"/>
      <c r="N57" s="3">
        <f t="shared" si="1"/>
        <v>72.89</v>
      </c>
      <c r="O57">
        <f t="shared" si="2"/>
        <v>105902</v>
      </c>
      <c r="P57">
        <f t="shared" si="3"/>
        <v>0</v>
      </c>
      <c r="Q57">
        <f t="shared" si="4"/>
        <v>105902</v>
      </c>
      <c r="R57">
        <f t="shared" si="5"/>
        <v>2594</v>
      </c>
      <c r="U57" s="3">
        <f t="shared" si="6"/>
        <v>72.89</v>
      </c>
      <c r="V57">
        <f t="shared" si="7"/>
        <v>106631</v>
      </c>
      <c r="W57">
        <f t="shared" si="8"/>
        <v>0</v>
      </c>
      <c r="X57">
        <f t="shared" si="9"/>
        <v>106631</v>
      </c>
      <c r="Y57">
        <f t="shared" si="10"/>
        <v>729</v>
      </c>
    </row>
    <row r="58" spans="1:25" x14ac:dyDescent="0.25">
      <c r="A58" s="59">
        <v>51</v>
      </c>
      <c r="B58" s="60">
        <v>1093</v>
      </c>
      <c r="C58" s="60" t="s">
        <v>48</v>
      </c>
      <c r="D58" s="60">
        <v>1093</v>
      </c>
      <c r="E58" s="60">
        <v>643.79999999999995</v>
      </c>
      <c r="F58" s="60">
        <v>68.78</v>
      </c>
      <c r="G58" s="60">
        <v>44281</v>
      </c>
      <c r="H58" s="60">
        <v>44281</v>
      </c>
      <c r="I58" s="60">
        <v>642.70000000000005</v>
      </c>
      <c r="J58" s="60">
        <v>617.79999999999995</v>
      </c>
      <c r="K58" s="60">
        <v>71.989999999999995</v>
      </c>
      <c r="L58" s="2"/>
      <c r="N58" s="3">
        <f t="shared" si="1"/>
        <v>70.94</v>
      </c>
      <c r="O58">
        <f t="shared" si="2"/>
        <v>45593</v>
      </c>
      <c r="P58">
        <f t="shared" si="3"/>
        <v>0</v>
      </c>
      <c r="Q58">
        <f t="shared" si="4"/>
        <v>45593</v>
      </c>
      <c r="R58">
        <f t="shared" si="5"/>
        <v>1312</v>
      </c>
      <c r="U58" s="3">
        <f t="shared" si="6"/>
        <v>70.94</v>
      </c>
      <c r="V58">
        <f t="shared" si="7"/>
        <v>43827</v>
      </c>
      <c r="W58">
        <f t="shared" si="8"/>
        <v>1766</v>
      </c>
      <c r="X58">
        <f t="shared" si="9"/>
        <v>45593</v>
      </c>
      <c r="Y58">
        <f t="shared" si="10"/>
        <v>0</v>
      </c>
    </row>
    <row r="59" spans="1:25" x14ac:dyDescent="0.25">
      <c r="A59" s="59">
        <v>52</v>
      </c>
      <c r="B59" s="60">
        <v>1079</v>
      </c>
      <c r="C59" s="60" t="s">
        <v>49</v>
      </c>
      <c r="D59" s="60">
        <v>1079</v>
      </c>
      <c r="E59" s="60">
        <v>777.9</v>
      </c>
      <c r="F59" s="60">
        <v>84.22</v>
      </c>
      <c r="G59" s="60">
        <v>65515</v>
      </c>
      <c r="H59" s="60">
        <v>65515</v>
      </c>
      <c r="I59" s="60">
        <v>803.1</v>
      </c>
      <c r="J59" s="60">
        <v>789.9</v>
      </c>
      <c r="K59" s="60">
        <v>71.989999999999995</v>
      </c>
      <c r="L59" s="2"/>
      <c r="N59" s="3">
        <f t="shared" si="1"/>
        <v>86.38</v>
      </c>
      <c r="O59">
        <f t="shared" si="2"/>
        <v>69372</v>
      </c>
      <c r="P59">
        <f t="shared" si="3"/>
        <v>0</v>
      </c>
      <c r="Q59">
        <f t="shared" si="4"/>
        <v>69372</v>
      </c>
      <c r="R59">
        <f t="shared" si="5"/>
        <v>3857</v>
      </c>
      <c r="U59" s="3">
        <f t="shared" si="6"/>
        <v>86.38</v>
      </c>
      <c r="V59">
        <f t="shared" si="7"/>
        <v>68232</v>
      </c>
      <c r="W59">
        <f t="shared" si="8"/>
        <v>1140</v>
      </c>
      <c r="X59">
        <f t="shared" si="9"/>
        <v>69372</v>
      </c>
      <c r="Y59">
        <f t="shared" si="10"/>
        <v>0</v>
      </c>
    </row>
    <row r="60" spans="1:25" x14ac:dyDescent="0.25">
      <c r="A60" s="59">
        <v>53</v>
      </c>
      <c r="B60" s="60">
        <v>1095</v>
      </c>
      <c r="C60" s="60" t="s">
        <v>50</v>
      </c>
      <c r="D60" s="60">
        <v>1095</v>
      </c>
      <c r="E60" s="60">
        <v>759.6</v>
      </c>
      <c r="F60" s="60">
        <v>71.290000000000006</v>
      </c>
      <c r="G60" s="60">
        <v>54152</v>
      </c>
      <c r="H60" s="60">
        <v>54152</v>
      </c>
      <c r="I60" s="60">
        <v>765.1</v>
      </c>
      <c r="J60" s="60">
        <v>764.1</v>
      </c>
      <c r="K60" s="60">
        <v>71.989999999999995</v>
      </c>
      <c r="L60" s="2"/>
      <c r="N60" s="3">
        <f t="shared" si="1"/>
        <v>73.45</v>
      </c>
      <c r="O60">
        <f t="shared" si="2"/>
        <v>56197</v>
      </c>
      <c r="P60">
        <f t="shared" si="3"/>
        <v>0</v>
      </c>
      <c r="Q60">
        <f t="shared" si="4"/>
        <v>56197</v>
      </c>
      <c r="R60">
        <f t="shared" si="5"/>
        <v>2045</v>
      </c>
      <c r="U60" s="3">
        <f t="shared" si="6"/>
        <v>73.45</v>
      </c>
      <c r="V60">
        <f t="shared" si="7"/>
        <v>56123</v>
      </c>
      <c r="W60">
        <f t="shared" si="8"/>
        <v>74</v>
      </c>
      <c r="X60">
        <f t="shared" si="9"/>
        <v>56197</v>
      </c>
      <c r="Y60">
        <f t="shared" si="10"/>
        <v>0</v>
      </c>
    </row>
    <row r="61" spans="1:25" x14ac:dyDescent="0.25">
      <c r="A61" s="59">
        <v>54</v>
      </c>
      <c r="B61" s="60">
        <v>4772</v>
      </c>
      <c r="C61" s="60" t="s">
        <v>51</v>
      </c>
      <c r="D61" s="60">
        <v>4772</v>
      </c>
      <c r="E61" s="60">
        <v>797.8</v>
      </c>
      <c r="F61" s="60">
        <v>74.849999999999994</v>
      </c>
      <c r="G61" s="60">
        <v>59715</v>
      </c>
      <c r="H61" s="60">
        <v>59715</v>
      </c>
      <c r="I61" s="60">
        <v>805.3</v>
      </c>
      <c r="J61" s="60">
        <v>792.1</v>
      </c>
      <c r="K61" s="60">
        <v>71.989999999999995</v>
      </c>
      <c r="L61" s="2"/>
      <c r="N61" s="3">
        <f t="shared" si="1"/>
        <v>77.009999999999991</v>
      </c>
      <c r="O61">
        <f t="shared" si="2"/>
        <v>62016</v>
      </c>
      <c r="P61">
        <f t="shared" si="3"/>
        <v>0</v>
      </c>
      <c r="Q61">
        <f t="shared" si="4"/>
        <v>62016</v>
      </c>
      <c r="R61">
        <f t="shared" si="5"/>
        <v>2301</v>
      </c>
      <c r="U61" s="3">
        <f t="shared" si="6"/>
        <v>77.009999999999991</v>
      </c>
      <c r="V61">
        <f t="shared" si="7"/>
        <v>61000</v>
      </c>
      <c r="W61">
        <f t="shared" si="8"/>
        <v>1016</v>
      </c>
      <c r="X61">
        <f t="shared" si="9"/>
        <v>62016</v>
      </c>
      <c r="Y61">
        <f t="shared" si="10"/>
        <v>0</v>
      </c>
    </row>
    <row r="62" spans="1:25" x14ac:dyDescent="0.25">
      <c r="A62" s="59">
        <v>55</v>
      </c>
      <c r="B62" s="60">
        <v>1107</v>
      </c>
      <c r="C62" s="60" t="s">
        <v>52</v>
      </c>
      <c r="D62" s="60">
        <v>1107</v>
      </c>
      <c r="E62" s="60">
        <v>1252.3</v>
      </c>
      <c r="F62" s="60">
        <v>67.290000000000006</v>
      </c>
      <c r="G62" s="60">
        <v>84267</v>
      </c>
      <c r="H62" s="60">
        <v>84267</v>
      </c>
      <c r="I62" s="60">
        <v>1271.3</v>
      </c>
      <c r="J62" s="60">
        <v>1269.5</v>
      </c>
      <c r="K62" s="60">
        <v>71.989999999999995</v>
      </c>
      <c r="L62" s="2"/>
      <c r="N62" s="3">
        <f t="shared" si="1"/>
        <v>69.45</v>
      </c>
      <c r="O62">
        <f t="shared" si="2"/>
        <v>88292</v>
      </c>
      <c r="P62">
        <f t="shared" si="3"/>
        <v>0</v>
      </c>
      <c r="Q62">
        <f t="shared" si="4"/>
        <v>88292</v>
      </c>
      <c r="R62">
        <f t="shared" si="5"/>
        <v>4025</v>
      </c>
      <c r="U62" s="3">
        <f t="shared" si="6"/>
        <v>69.45</v>
      </c>
      <c r="V62">
        <f t="shared" si="7"/>
        <v>88167</v>
      </c>
      <c r="W62">
        <f t="shared" si="8"/>
        <v>125</v>
      </c>
      <c r="X62">
        <f t="shared" si="9"/>
        <v>88292</v>
      </c>
      <c r="Y62">
        <f t="shared" si="10"/>
        <v>0</v>
      </c>
    </row>
    <row r="63" spans="1:25" x14ac:dyDescent="0.25">
      <c r="A63" s="59">
        <v>56</v>
      </c>
      <c r="B63" s="60">
        <v>1116</v>
      </c>
      <c r="C63" s="60" t="s">
        <v>53</v>
      </c>
      <c r="D63" s="60">
        <v>1116</v>
      </c>
      <c r="E63" s="60">
        <v>1554.5</v>
      </c>
      <c r="F63" s="60">
        <v>74.64</v>
      </c>
      <c r="G63" s="60">
        <v>116028</v>
      </c>
      <c r="H63" s="60">
        <v>116028</v>
      </c>
      <c r="I63" s="60">
        <v>1489.8</v>
      </c>
      <c r="J63" s="60">
        <v>1499.7</v>
      </c>
      <c r="K63" s="60">
        <v>71.989999999999995</v>
      </c>
      <c r="L63" s="2"/>
      <c r="N63" s="3">
        <f t="shared" si="1"/>
        <v>76.8</v>
      </c>
      <c r="O63">
        <f t="shared" si="2"/>
        <v>114417</v>
      </c>
      <c r="P63">
        <f t="shared" si="3"/>
        <v>1611</v>
      </c>
      <c r="Q63">
        <f t="shared" si="4"/>
        <v>116028</v>
      </c>
      <c r="R63">
        <f t="shared" si="5"/>
        <v>0</v>
      </c>
      <c r="U63" s="3">
        <f t="shared" si="6"/>
        <v>76.8</v>
      </c>
      <c r="V63">
        <f t="shared" si="7"/>
        <v>115177</v>
      </c>
      <c r="W63">
        <f t="shared" si="8"/>
        <v>0</v>
      </c>
      <c r="X63">
        <f t="shared" si="9"/>
        <v>115177</v>
      </c>
      <c r="Y63">
        <f t="shared" si="10"/>
        <v>-851</v>
      </c>
    </row>
    <row r="64" spans="1:25" x14ac:dyDescent="0.25">
      <c r="A64" s="59">
        <v>57</v>
      </c>
      <c r="B64" s="60">
        <v>1134</v>
      </c>
      <c r="C64" s="60" t="s">
        <v>54</v>
      </c>
      <c r="D64" s="60">
        <v>1134</v>
      </c>
      <c r="E64" s="60">
        <v>275.8</v>
      </c>
      <c r="F64" s="60">
        <v>74.08</v>
      </c>
      <c r="G64" s="60">
        <v>20431</v>
      </c>
      <c r="H64" s="60">
        <v>20431</v>
      </c>
      <c r="I64" s="60">
        <v>287.2</v>
      </c>
      <c r="J64" s="60">
        <v>280.5</v>
      </c>
      <c r="K64" s="60">
        <v>71.989999999999995</v>
      </c>
      <c r="L64" s="2"/>
      <c r="N64" s="3">
        <f t="shared" si="1"/>
        <v>76.239999999999995</v>
      </c>
      <c r="O64">
        <f t="shared" si="2"/>
        <v>21896</v>
      </c>
      <c r="P64">
        <f t="shared" si="3"/>
        <v>0</v>
      </c>
      <c r="Q64">
        <f t="shared" si="4"/>
        <v>21896</v>
      </c>
      <c r="R64">
        <f t="shared" si="5"/>
        <v>1465</v>
      </c>
      <c r="U64" s="3">
        <f t="shared" si="6"/>
        <v>76.239999999999995</v>
      </c>
      <c r="V64">
        <f t="shared" si="7"/>
        <v>21385</v>
      </c>
      <c r="W64">
        <f t="shared" si="8"/>
        <v>511</v>
      </c>
      <c r="X64">
        <f t="shared" si="9"/>
        <v>21896</v>
      </c>
      <c r="Y64">
        <f t="shared" si="10"/>
        <v>0</v>
      </c>
    </row>
    <row r="65" spans="1:25" x14ac:dyDescent="0.25">
      <c r="A65" s="59">
        <v>58</v>
      </c>
      <c r="B65" s="60">
        <v>1152</v>
      </c>
      <c r="C65" s="60" t="s">
        <v>55</v>
      </c>
      <c r="D65" s="60">
        <v>1152</v>
      </c>
      <c r="E65" s="60">
        <v>1037.0999999999999</v>
      </c>
      <c r="F65" s="60">
        <v>73</v>
      </c>
      <c r="G65" s="60">
        <v>75708</v>
      </c>
      <c r="H65" s="60">
        <v>75708</v>
      </c>
      <c r="I65" s="60">
        <v>1035.3</v>
      </c>
      <c r="J65" s="60">
        <v>1045.9000000000001</v>
      </c>
      <c r="K65" s="60">
        <v>71.989999999999995</v>
      </c>
      <c r="L65" s="2"/>
      <c r="N65" s="3">
        <f t="shared" si="1"/>
        <v>75.16</v>
      </c>
      <c r="O65">
        <f t="shared" si="2"/>
        <v>77813</v>
      </c>
      <c r="P65">
        <f t="shared" si="3"/>
        <v>0</v>
      </c>
      <c r="Q65">
        <f t="shared" si="4"/>
        <v>77813</v>
      </c>
      <c r="R65">
        <f t="shared" si="5"/>
        <v>2105</v>
      </c>
      <c r="U65" s="3">
        <f t="shared" si="6"/>
        <v>75.16</v>
      </c>
      <c r="V65">
        <f t="shared" si="7"/>
        <v>78610</v>
      </c>
      <c r="W65">
        <f t="shared" si="8"/>
        <v>0</v>
      </c>
      <c r="X65">
        <f t="shared" si="9"/>
        <v>78610</v>
      </c>
      <c r="Y65">
        <f t="shared" si="10"/>
        <v>797</v>
      </c>
    </row>
    <row r="66" spans="1:25" x14ac:dyDescent="0.25">
      <c r="A66" s="59">
        <v>59</v>
      </c>
      <c r="B66" s="60">
        <v>1197</v>
      </c>
      <c r="C66" s="60" t="s">
        <v>56</v>
      </c>
      <c r="D66" s="60">
        <v>1197</v>
      </c>
      <c r="E66" s="60">
        <v>968.2</v>
      </c>
      <c r="F66" s="60">
        <v>59.16</v>
      </c>
      <c r="G66" s="60">
        <v>57279</v>
      </c>
      <c r="H66" s="60">
        <v>57279</v>
      </c>
      <c r="I66" s="60">
        <v>989.1</v>
      </c>
      <c r="J66" s="60">
        <v>999.8</v>
      </c>
      <c r="K66" s="60">
        <v>71.989999999999995</v>
      </c>
      <c r="L66" s="2"/>
      <c r="N66" s="3">
        <f t="shared" si="1"/>
        <v>61.319999999999993</v>
      </c>
      <c r="O66">
        <f t="shared" si="2"/>
        <v>60652</v>
      </c>
      <c r="P66">
        <f t="shared" si="3"/>
        <v>0</v>
      </c>
      <c r="Q66">
        <f t="shared" si="4"/>
        <v>60652</v>
      </c>
      <c r="R66">
        <f t="shared" si="5"/>
        <v>3373</v>
      </c>
      <c r="U66" s="3">
        <f t="shared" si="6"/>
        <v>61.319999999999993</v>
      </c>
      <c r="V66">
        <f t="shared" si="7"/>
        <v>61308</v>
      </c>
      <c r="W66">
        <f t="shared" si="8"/>
        <v>0</v>
      </c>
      <c r="X66">
        <f t="shared" si="9"/>
        <v>61308</v>
      </c>
      <c r="Y66">
        <f t="shared" si="10"/>
        <v>656</v>
      </c>
    </row>
    <row r="67" spans="1:25" x14ac:dyDescent="0.25">
      <c r="A67" s="59">
        <v>60</v>
      </c>
      <c r="B67" s="60">
        <v>1206</v>
      </c>
      <c r="C67" s="60" t="s">
        <v>422</v>
      </c>
      <c r="D67" s="60">
        <v>1206</v>
      </c>
      <c r="E67" s="60">
        <v>985</v>
      </c>
      <c r="F67" s="60">
        <v>72.8</v>
      </c>
      <c r="G67" s="60">
        <v>71708</v>
      </c>
      <c r="H67" s="60">
        <v>71708</v>
      </c>
      <c r="I67" s="60">
        <v>1011.1</v>
      </c>
      <c r="J67" s="60">
        <v>1045.8</v>
      </c>
      <c r="K67" s="60">
        <v>71.989999999999995</v>
      </c>
      <c r="L67" s="2"/>
      <c r="N67" s="3">
        <f t="shared" si="1"/>
        <v>74.959999999999994</v>
      </c>
      <c r="O67">
        <f t="shared" si="2"/>
        <v>75792</v>
      </c>
      <c r="P67">
        <f t="shared" si="3"/>
        <v>0</v>
      </c>
      <c r="Q67">
        <f t="shared" si="4"/>
        <v>75792</v>
      </c>
      <c r="R67">
        <f t="shared" si="5"/>
        <v>4084</v>
      </c>
      <c r="U67" s="3">
        <f t="shared" si="6"/>
        <v>74.959999999999994</v>
      </c>
      <c r="V67">
        <f t="shared" si="7"/>
        <v>78393</v>
      </c>
      <c r="W67">
        <f t="shared" si="8"/>
        <v>0</v>
      </c>
      <c r="X67">
        <f t="shared" si="9"/>
        <v>78393</v>
      </c>
      <c r="Y67">
        <f t="shared" si="10"/>
        <v>2601</v>
      </c>
    </row>
    <row r="68" spans="1:25" x14ac:dyDescent="0.25">
      <c r="A68" s="59">
        <v>61</v>
      </c>
      <c r="B68" s="60">
        <v>1211</v>
      </c>
      <c r="C68" s="60" t="s">
        <v>58</v>
      </c>
      <c r="D68" s="60">
        <v>1211</v>
      </c>
      <c r="E68" s="60">
        <v>1407.5</v>
      </c>
      <c r="F68" s="60">
        <v>66.19</v>
      </c>
      <c r="G68" s="60">
        <v>93162</v>
      </c>
      <c r="H68" s="60">
        <v>93162</v>
      </c>
      <c r="I68" s="60">
        <v>1442.5</v>
      </c>
      <c r="J68" s="60">
        <v>1416.5</v>
      </c>
      <c r="K68" s="60">
        <v>71.989999999999995</v>
      </c>
      <c r="L68" s="2"/>
      <c r="N68" s="3">
        <f t="shared" si="1"/>
        <v>68.349999999999994</v>
      </c>
      <c r="O68">
        <f t="shared" si="2"/>
        <v>98595</v>
      </c>
      <c r="P68">
        <f t="shared" si="3"/>
        <v>0</v>
      </c>
      <c r="Q68">
        <f t="shared" si="4"/>
        <v>98595</v>
      </c>
      <c r="R68">
        <f t="shared" si="5"/>
        <v>5433</v>
      </c>
      <c r="U68" s="3">
        <f t="shared" si="6"/>
        <v>68.349999999999994</v>
      </c>
      <c r="V68">
        <f t="shared" si="7"/>
        <v>96818</v>
      </c>
      <c r="W68">
        <f t="shared" si="8"/>
        <v>1777</v>
      </c>
      <c r="X68">
        <f t="shared" si="9"/>
        <v>98595</v>
      </c>
      <c r="Y68">
        <f t="shared" si="10"/>
        <v>0</v>
      </c>
    </row>
    <row r="69" spans="1:25" x14ac:dyDescent="0.25">
      <c r="A69" s="59">
        <v>62</v>
      </c>
      <c r="B69" s="60">
        <v>1215</v>
      </c>
      <c r="C69" s="60" t="s">
        <v>59</v>
      </c>
      <c r="D69" s="60">
        <v>1215</v>
      </c>
      <c r="E69" s="60">
        <v>286.2</v>
      </c>
      <c r="F69" s="60">
        <v>77.86</v>
      </c>
      <c r="G69" s="60">
        <v>22284</v>
      </c>
      <c r="H69" s="60">
        <v>22800</v>
      </c>
      <c r="I69" s="60">
        <v>289.39999999999998</v>
      </c>
      <c r="J69" s="60">
        <v>282.5</v>
      </c>
      <c r="K69" s="60">
        <v>71.989999999999995</v>
      </c>
      <c r="L69" s="2"/>
      <c r="N69" s="3">
        <f t="shared" si="1"/>
        <v>80.02</v>
      </c>
      <c r="O69">
        <f t="shared" si="2"/>
        <v>23158</v>
      </c>
      <c r="P69">
        <f t="shared" si="3"/>
        <v>0</v>
      </c>
      <c r="Q69">
        <f t="shared" si="4"/>
        <v>23158</v>
      </c>
      <c r="R69">
        <f t="shared" si="5"/>
        <v>358</v>
      </c>
      <c r="U69" s="3">
        <f t="shared" si="6"/>
        <v>80.02</v>
      </c>
      <c r="V69">
        <f t="shared" si="7"/>
        <v>22606</v>
      </c>
      <c r="W69">
        <f t="shared" si="8"/>
        <v>552</v>
      </c>
      <c r="X69">
        <f t="shared" si="9"/>
        <v>23158</v>
      </c>
      <c r="Y69">
        <f t="shared" si="10"/>
        <v>0</v>
      </c>
    </row>
    <row r="70" spans="1:25" x14ac:dyDescent="0.25">
      <c r="A70" s="59">
        <v>63</v>
      </c>
      <c r="B70" s="60">
        <v>1218</v>
      </c>
      <c r="C70" s="60" t="s">
        <v>60</v>
      </c>
      <c r="D70" s="60">
        <v>1218</v>
      </c>
      <c r="E70" s="60">
        <v>294</v>
      </c>
      <c r="F70" s="60">
        <v>76.34</v>
      </c>
      <c r="G70" s="60">
        <v>22444</v>
      </c>
      <c r="H70" s="60">
        <v>23418</v>
      </c>
      <c r="I70" s="60">
        <v>290.10000000000002</v>
      </c>
      <c r="J70" s="60">
        <v>282.89999999999998</v>
      </c>
      <c r="K70" s="60">
        <v>71.989999999999995</v>
      </c>
      <c r="L70" s="2"/>
      <c r="N70" s="3">
        <f t="shared" si="1"/>
        <v>78.5</v>
      </c>
      <c r="O70">
        <f t="shared" si="2"/>
        <v>22773</v>
      </c>
      <c r="P70">
        <f t="shared" si="3"/>
        <v>0</v>
      </c>
      <c r="Q70">
        <f t="shared" si="4"/>
        <v>22773</v>
      </c>
      <c r="R70">
        <f t="shared" si="5"/>
        <v>-645</v>
      </c>
      <c r="U70" s="3">
        <f t="shared" si="6"/>
        <v>78.5</v>
      </c>
      <c r="V70">
        <f t="shared" si="7"/>
        <v>22208</v>
      </c>
      <c r="W70">
        <f t="shared" si="8"/>
        <v>565</v>
      </c>
      <c r="X70">
        <f t="shared" si="9"/>
        <v>22773</v>
      </c>
      <c r="Y70">
        <f t="shared" si="10"/>
        <v>0</v>
      </c>
    </row>
    <row r="71" spans="1:25" x14ac:dyDescent="0.25">
      <c r="A71" s="59">
        <v>64</v>
      </c>
      <c r="B71" s="60">
        <v>2763</v>
      </c>
      <c r="C71" s="60" t="s">
        <v>61</v>
      </c>
      <c r="D71" s="60">
        <v>2763</v>
      </c>
      <c r="E71" s="60">
        <v>601.79999999999995</v>
      </c>
      <c r="F71" s="60">
        <v>72.430000000000007</v>
      </c>
      <c r="G71" s="60">
        <v>43588</v>
      </c>
      <c r="H71" s="60">
        <v>43588</v>
      </c>
      <c r="I71" s="60">
        <v>641.9</v>
      </c>
      <c r="J71" s="60">
        <v>653.1</v>
      </c>
      <c r="K71" s="60">
        <v>71.989999999999995</v>
      </c>
      <c r="L71" s="2"/>
      <c r="N71" s="3">
        <f t="shared" si="1"/>
        <v>74.59</v>
      </c>
      <c r="O71">
        <f t="shared" si="2"/>
        <v>47879</v>
      </c>
      <c r="P71">
        <f t="shared" si="3"/>
        <v>0</v>
      </c>
      <c r="Q71">
        <f t="shared" si="4"/>
        <v>47879</v>
      </c>
      <c r="R71">
        <f t="shared" si="5"/>
        <v>4291</v>
      </c>
      <c r="U71" s="3">
        <f t="shared" si="6"/>
        <v>74.59</v>
      </c>
      <c r="V71">
        <f t="shared" si="7"/>
        <v>48715</v>
      </c>
      <c r="W71">
        <f t="shared" si="8"/>
        <v>0</v>
      </c>
      <c r="X71">
        <f t="shared" si="9"/>
        <v>48715</v>
      </c>
      <c r="Y71">
        <f t="shared" si="10"/>
        <v>836</v>
      </c>
    </row>
    <row r="72" spans="1:25" x14ac:dyDescent="0.25">
      <c r="A72" s="59">
        <v>65</v>
      </c>
      <c r="B72" s="60">
        <v>1221</v>
      </c>
      <c r="C72" s="60" t="s">
        <v>343</v>
      </c>
      <c r="D72" s="60">
        <v>1221</v>
      </c>
      <c r="E72" s="60">
        <v>2797.8</v>
      </c>
      <c r="F72" s="60">
        <v>69.63</v>
      </c>
      <c r="G72" s="60">
        <v>194811</v>
      </c>
      <c r="H72" s="60">
        <v>194811</v>
      </c>
      <c r="I72" s="60">
        <v>2937.9</v>
      </c>
      <c r="J72" s="60">
        <v>3090.3</v>
      </c>
      <c r="K72" s="60">
        <v>71.989999999999995</v>
      </c>
      <c r="L72" s="2"/>
      <c r="N72" s="3">
        <f t="shared" si="1"/>
        <v>71.789999999999992</v>
      </c>
      <c r="O72">
        <f t="shared" si="2"/>
        <v>210912</v>
      </c>
      <c r="P72">
        <f t="shared" si="3"/>
        <v>0</v>
      </c>
      <c r="Q72">
        <f t="shared" si="4"/>
        <v>210912</v>
      </c>
      <c r="R72">
        <f t="shared" si="5"/>
        <v>16101</v>
      </c>
      <c r="U72" s="3">
        <f t="shared" si="6"/>
        <v>71.789999999999992</v>
      </c>
      <c r="V72">
        <f t="shared" si="7"/>
        <v>221853</v>
      </c>
      <c r="W72">
        <f t="shared" si="8"/>
        <v>0</v>
      </c>
      <c r="X72">
        <f t="shared" si="9"/>
        <v>221853</v>
      </c>
      <c r="Y72">
        <f t="shared" si="10"/>
        <v>10941</v>
      </c>
    </row>
    <row r="73" spans="1:25" x14ac:dyDescent="0.25">
      <c r="A73" s="59">
        <v>66</v>
      </c>
      <c r="B73" s="60">
        <v>1233</v>
      </c>
      <c r="C73" s="60" t="s">
        <v>62</v>
      </c>
      <c r="D73" s="60">
        <v>1233</v>
      </c>
      <c r="E73" s="60">
        <v>1187.0999999999999</v>
      </c>
      <c r="F73" s="60">
        <v>67.66</v>
      </c>
      <c r="G73" s="60">
        <v>80319</v>
      </c>
      <c r="H73" s="60">
        <v>80319</v>
      </c>
      <c r="I73" s="60">
        <v>1173.0999999999999</v>
      </c>
      <c r="J73" s="60">
        <v>1207.5</v>
      </c>
      <c r="K73" s="60">
        <v>71.989999999999995</v>
      </c>
      <c r="L73" s="2"/>
      <c r="N73" s="3">
        <f t="shared" ref="N73:N136" si="11">F73+$N$5</f>
        <v>69.819999999999993</v>
      </c>
      <c r="O73">
        <f t="shared" ref="O73:O136" si="12">ROUND(N73*I73,0)</f>
        <v>81906</v>
      </c>
      <c r="P73">
        <f t="shared" ref="P73:P136" si="13">IF(O73&lt;G73,G73-O73,0)</f>
        <v>0</v>
      </c>
      <c r="Q73">
        <f t="shared" ref="Q73:Q136" si="14">P73+O73</f>
        <v>81906</v>
      </c>
      <c r="R73">
        <f t="shared" ref="R73:R136" si="15">Q73-(H73)</f>
        <v>1587</v>
      </c>
      <c r="U73" s="3">
        <f t="shared" ref="U73:U136" si="16">N73+$U$5</f>
        <v>69.819999999999993</v>
      </c>
      <c r="V73">
        <f t="shared" ref="V73:V136" si="17">ROUND(U73*J73,0)</f>
        <v>84308</v>
      </c>
      <c r="W73">
        <f t="shared" ref="W73:W136" si="18">IF(V73&lt;O73,O73-V73,0)</f>
        <v>0</v>
      </c>
      <c r="X73">
        <f t="shared" ref="X73:X136" si="19">W73+V73</f>
        <v>84308</v>
      </c>
      <c r="Y73">
        <f t="shared" ref="Y73:Y136" si="20">X73-(Q73)</f>
        <v>2402</v>
      </c>
    </row>
    <row r="74" spans="1:25" x14ac:dyDescent="0.25">
      <c r="A74" s="59">
        <v>67</v>
      </c>
      <c r="B74" s="60">
        <v>1278</v>
      </c>
      <c r="C74" s="60" t="s">
        <v>63</v>
      </c>
      <c r="D74" s="60">
        <v>1278</v>
      </c>
      <c r="E74" s="60">
        <v>3612.4</v>
      </c>
      <c r="F74" s="60">
        <v>73.3</v>
      </c>
      <c r="G74" s="60">
        <v>264789</v>
      </c>
      <c r="H74" s="60">
        <v>264789</v>
      </c>
      <c r="I74" s="60">
        <v>3604.2</v>
      </c>
      <c r="J74" s="60">
        <v>3575.1</v>
      </c>
      <c r="K74" s="60">
        <v>71.989999999999995</v>
      </c>
      <c r="L74" s="2"/>
      <c r="N74" s="3">
        <f t="shared" si="11"/>
        <v>75.459999999999994</v>
      </c>
      <c r="O74">
        <f t="shared" si="12"/>
        <v>271973</v>
      </c>
      <c r="P74">
        <f t="shared" si="13"/>
        <v>0</v>
      </c>
      <c r="Q74">
        <f t="shared" si="14"/>
        <v>271973</v>
      </c>
      <c r="R74">
        <f t="shared" si="15"/>
        <v>7184</v>
      </c>
      <c r="U74" s="3">
        <f t="shared" si="16"/>
        <v>75.459999999999994</v>
      </c>
      <c r="V74">
        <f t="shared" si="17"/>
        <v>269777</v>
      </c>
      <c r="W74">
        <f t="shared" si="18"/>
        <v>2196</v>
      </c>
      <c r="X74">
        <f t="shared" si="19"/>
        <v>271973</v>
      </c>
      <c r="Y74">
        <f t="shared" si="20"/>
        <v>0</v>
      </c>
    </row>
    <row r="75" spans="1:25" x14ac:dyDescent="0.25">
      <c r="A75" s="59">
        <v>68</v>
      </c>
      <c r="B75" s="60">
        <v>1332</v>
      </c>
      <c r="C75" s="60" t="s">
        <v>64</v>
      </c>
      <c r="D75" s="60">
        <v>1332</v>
      </c>
      <c r="E75" s="60">
        <v>726.5</v>
      </c>
      <c r="F75" s="60">
        <v>63.05</v>
      </c>
      <c r="G75" s="60">
        <v>45806</v>
      </c>
      <c r="H75" s="60">
        <v>45806</v>
      </c>
      <c r="I75" s="60">
        <v>707.2</v>
      </c>
      <c r="J75" s="60">
        <v>718.3</v>
      </c>
      <c r="K75" s="60">
        <v>71.989999999999995</v>
      </c>
      <c r="L75" s="2"/>
      <c r="N75" s="3">
        <f t="shared" si="11"/>
        <v>65.209999999999994</v>
      </c>
      <c r="O75">
        <f t="shared" si="12"/>
        <v>46117</v>
      </c>
      <c r="P75">
        <f t="shared" si="13"/>
        <v>0</v>
      </c>
      <c r="Q75">
        <f t="shared" si="14"/>
        <v>46117</v>
      </c>
      <c r="R75">
        <f t="shared" si="15"/>
        <v>311</v>
      </c>
      <c r="U75" s="3">
        <f t="shared" si="16"/>
        <v>65.209999999999994</v>
      </c>
      <c r="V75">
        <f t="shared" si="17"/>
        <v>46840</v>
      </c>
      <c r="W75">
        <f t="shared" si="18"/>
        <v>0</v>
      </c>
      <c r="X75">
        <f t="shared" si="19"/>
        <v>46840</v>
      </c>
      <c r="Y75">
        <f t="shared" si="20"/>
        <v>723</v>
      </c>
    </row>
    <row r="76" spans="1:25" x14ac:dyDescent="0.25">
      <c r="A76" s="59">
        <v>69</v>
      </c>
      <c r="B76" s="60">
        <v>1337</v>
      </c>
      <c r="C76" s="60" t="s">
        <v>344</v>
      </c>
      <c r="D76" s="60">
        <v>1337</v>
      </c>
      <c r="E76" s="60">
        <v>5130.8999999999996</v>
      </c>
      <c r="F76" s="60">
        <v>74.400000000000006</v>
      </c>
      <c r="G76" s="60">
        <v>381739</v>
      </c>
      <c r="H76" s="60">
        <v>381739</v>
      </c>
      <c r="I76" s="60">
        <v>5147.8999999999996</v>
      </c>
      <c r="J76" s="60">
        <v>5140.8</v>
      </c>
      <c r="K76" s="60">
        <v>71.989999999999995</v>
      </c>
      <c r="L76" s="2"/>
      <c r="N76" s="3">
        <f t="shared" si="11"/>
        <v>76.56</v>
      </c>
      <c r="O76">
        <f t="shared" si="12"/>
        <v>394123</v>
      </c>
      <c r="P76">
        <f t="shared" si="13"/>
        <v>0</v>
      </c>
      <c r="Q76">
        <f t="shared" si="14"/>
        <v>394123</v>
      </c>
      <c r="R76">
        <f t="shared" si="15"/>
        <v>12384</v>
      </c>
      <c r="U76" s="3">
        <f t="shared" si="16"/>
        <v>76.56</v>
      </c>
      <c r="V76">
        <f t="shared" si="17"/>
        <v>393580</v>
      </c>
      <c r="W76">
        <f t="shared" si="18"/>
        <v>543</v>
      </c>
      <c r="X76">
        <f t="shared" si="19"/>
        <v>394123</v>
      </c>
      <c r="Y76">
        <f t="shared" si="20"/>
        <v>0</v>
      </c>
    </row>
    <row r="77" spans="1:25" x14ac:dyDescent="0.25">
      <c r="A77" s="59">
        <v>70</v>
      </c>
      <c r="B77" s="60">
        <v>1350</v>
      </c>
      <c r="C77" s="60" t="s">
        <v>65</v>
      </c>
      <c r="D77" s="60">
        <v>1350</v>
      </c>
      <c r="E77" s="60">
        <v>466</v>
      </c>
      <c r="F77" s="60">
        <v>67.45</v>
      </c>
      <c r="G77" s="60">
        <v>31432</v>
      </c>
      <c r="H77" s="60">
        <v>31432</v>
      </c>
      <c r="I77" s="60">
        <v>463.9</v>
      </c>
      <c r="J77" s="60">
        <v>487.4</v>
      </c>
      <c r="K77" s="60">
        <v>71.989999999999995</v>
      </c>
      <c r="L77" s="2"/>
      <c r="N77" s="3">
        <f t="shared" si="11"/>
        <v>69.61</v>
      </c>
      <c r="O77">
        <f t="shared" si="12"/>
        <v>32292</v>
      </c>
      <c r="P77">
        <f t="shared" si="13"/>
        <v>0</v>
      </c>
      <c r="Q77">
        <f t="shared" si="14"/>
        <v>32292</v>
      </c>
      <c r="R77">
        <f t="shared" si="15"/>
        <v>860</v>
      </c>
      <c r="U77" s="3">
        <f t="shared" si="16"/>
        <v>69.61</v>
      </c>
      <c r="V77">
        <f t="shared" si="17"/>
        <v>33928</v>
      </c>
      <c r="W77">
        <f t="shared" si="18"/>
        <v>0</v>
      </c>
      <c r="X77">
        <f t="shared" si="19"/>
        <v>33928</v>
      </c>
      <c r="Y77">
        <f t="shared" si="20"/>
        <v>1636</v>
      </c>
    </row>
    <row r="78" spans="1:25" x14ac:dyDescent="0.25">
      <c r="A78" s="59">
        <v>71</v>
      </c>
      <c r="B78" s="60">
        <v>1359</v>
      </c>
      <c r="C78" s="60" t="s">
        <v>345</v>
      </c>
      <c r="D78" s="60">
        <v>1359</v>
      </c>
      <c r="E78" s="60">
        <v>482</v>
      </c>
      <c r="F78" s="60">
        <v>69.209999999999994</v>
      </c>
      <c r="G78" s="60">
        <v>33359</v>
      </c>
      <c r="H78" s="60">
        <v>33359</v>
      </c>
      <c r="I78" s="60">
        <v>452.9</v>
      </c>
      <c r="J78" s="60">
        <v>452.2</v>
      </c>
      <c r="K78" s="60">
        <v>71.989999999999995</v>
      </c>
      <c r="L78" s="2"/>
      <c r="N78" s="3">
        <f t="shared" si="11"/>
        <v>71.36999999999999</v>
      </c>
      <c r="O78">
        <f t="shared" si="12"/>
        <v>32323</v>
      </c>
      <c r="P78">
        <f t="shared" si="13"/>
        <v>1036</v>
      </c>
      <c r="Q78">
        <f t="shared" si="14"/>
        <v>33359</v>
      </c>
      <c r="R78">
        <f t="shared" si="15"/>
        <v>0</v>
      </c>
      <c r="U78" s="3">
        <f t="shared" si="16"/>
        <v>71.36999999999999</v>
      </c>
      <c r="V78">
        <f t="shared" si="17"/>
        <v>32274</v>
      </c>
      <c r="W78">
        <f t="shared" si="18"/>
        <v>49</v>
      </c>
      <c r="X78">
        <f t="shared" si="19"/>
        <v>32323</v>
      </c>
      <c r="Y78">
        <f t="shared" si="20"/>
        <v>-1036</v>
      </c>
    </row>
    <row r="79" spans="1:25" x14ac:dyDescent="0.25">
      <c r="A79" s="59">
        <v>72</v>
      </c>
      <c r="B79" s="60">
        <v>1368</v>
      </c>
      <c r="C79" s="60" t="s">
        <v>66</v>
      </c>
      <c r="D79" s="60">
        <v>1368</v>
      </c>
      <c r="E79" s="60">
        <v>756.8</v>
      </c>
      <c r="F79" s="60">
        <v>79.55</v>
      </c>
      <c r="G79" s="60">
        <v>60203</v>
      </c>
      <c r="H79" s="60">
        <v>60203</v>
      </c>
      <c r="I79" s="60">
        <v>741.9</v>
      </c>
      <c r="J79" s="60">
        <v>740.9</v>
      </c>
      <c r="K79" s="60">
        <v>71.989999999999995</v>
      </c>
      <c r="L79" s="2"/>
      <c r="N79" s="3">
        <f t="shared" si="11"/>
        <v>81.709999999999994</v>
      </c>
      <c r="O79">
        <f t="shared" si="12"/>
        <v>60621</v>
      </c>
      <c r="P79">
        <f t="shared" si="13"/>
        <v>0</v>
      </c>
      <c r="Q79">
        <f t="shared" si="14"/>
        <v>60621</v>
      </c>
      <c r="R79">
        <f t="shared" si="15"/>
        <v>418</v>
      </c>
      <c r="U79" s="3">
        <f t="shared" si="16"/>
        <v>81.709999999999994</v>
      </c>
      <c r="V79">
        <f t="shared" si="17"/>
        <v>60539</v>
      </c>
      <c r="W79">
        <f t="shared" si="18"/>
        <v>82</v>
      </c>
      <c r="X79">
        <f t="shared" si="19"/>
        <v>60621</v>
      </c>
      <c r="Y79">
        <f t="shared" si="20"/>
        <v>0</v>
      </c>
    </row>
    <row r="80" spans="1:25" x14ac:dyDescent="0.25">
      <c r="A80" s="59">
        <v>73</v>
      </c>
      <c r="B80" s="60">
        <v>1413</v>
      </c>
      <c r="C80" s="60" t="s">
        <v>67</v>
      </c>
      <c r="D80" s="60">
        <v>1413</v>
      </c>
      <c r="E80" s="60">
        <v>427</v>
      </c>
      <c r="F80" s="60">
        <v>76.510000000000005</v>
      </c>
      <c r="G80" s="60">
        <v>32670</v>
      </c>
      <c r="H80" s="60">
        <v>32670</v>
      </c>
      <c r="I80" s="60">
        <v>425</v>
      </c>
      <c r="J80" s="60">
        <v>412.4</v>
      </c>
      <c r="K80" s="60">
        <v>71.989999999999995</v>
      </c>
      <c r="L80" s="2"/>
      <c r="N80" s="3">
        <f t="shared" si="11"/>
        <v>78.67</v>
      </c>
      <c r="O80">
        <f t="shared" si="12"/>
        <v>33435</v>
      </c>
      <c r="P80">
        <f t="shared" si="13"/>
        <v>0</v>
      </c>
      <c r="Q80">
        <f t="shared" si="14"/>
        <v>33435</v>
      </c>
      <c r="R80">
        <f t="shared" si="15"/>
        <v>765</v>
      </c>
      <c r="U80" s="3">
        <f t="shared" si="16"/>
        <v>78.67</v>
      </c>
      <c r="V80">
        <f t="shared" si="17"/>
        <v>32444</v>
      </c>
      <c r="W80">
        <f t="shared" si="18"/>
        <v>991</v>
      </c>
      <c r="X80">
        <f t="shared" si="19"/>
        <v>33435</v>
      </c>
      <c r="Y80">
        <f t="shared" si="20"/>
        <v>0</v>
      </c>
    </row>
    <row r="81" spans="1:25" x14ac:dyDescent="0.25">
      <c r="A81" s="59">
        <v>74</v>
      </c>
      <c r="B81" s="60">
        <v>1431</v>
      </c>
      <c r="C81" s="60" t="s">
        <v>68</v>
      </c>
      <c r="D81" s="60">
        <v>1431</v>
      </c>
      <c r="E81" s="60">
        <v>412.4</v>
      </c>
      <c r="F81" s="60">
        <v>73.209999999999994</v>
      </c>
      <c r="G81" s="60">
        <v>30192</v>
      </c>
      <c r="H81" s="60">
        <v>30192</v>
      </c>
      <c r="I81" s="60">
        <v>382.1</v>
      </c>
      <c r="J81" s="60">
        <v>369.5</v>
      </c>
      <c r="K81" s="60">
        <v>71.989999999999995</v>
      </c>
      <c r="L81" s="2"/>
      <c r="N81" s="3">
        <f t="shared" si="11"/>
        <v>75.36999999999999</v>
      </c>
      <c r="O81">
        <f t="shared" si="12"/>
        <v>28799</v>
      </c>
      <c r="P81">
        <f t="shared" si="13"/>
        <v>1393</v>
      </c>
      <c r="Q81">
        <f t="shared" si="14"/>
        <v>30192</v>
      </c>
      <c r="R81">
        <f t="shared" si="15"/>
        <v>0</v>
      </c>
      <c r="U81" s="3">
        <f t="shared" si="16"/>
        <v>75.36999999999999</v>
      </c>
      <c r="V81">
        <f t="shared" si="17"/>
        <v>27849</v>
      </c>
      <c r="W81">
        <f t="shared" si="18"/>
        <v>950</v>
      </c>
      <c r="X81">
        <f t="shared" si="19"/>
        <v>28799</v>
      </c>
      <c r="Y81">
        <f t="shared" si="20"/>
        <v>-1393</v>
      </c>
    </row>
    <row r="82" spans="1:25" x14ac:dyDescent="0.25">
      <c r="A82" s="59">
        <v>75</v>
      </c>
      <c r="B82" s="60">
        <v>1476</v>
      </c>
      <c r="C82" s="60" t="s">
        <v>69</v>
      </c>
      <c r="D82" s="60">
        <v>1476</v>
      </c>
      <c r="E82" s="60">
        <v>8688.1</v>
      </c>
      <c r="F82" s="60">
        <v>70.98</v>
      </c>
      <c r="G82" s="60">
        <v>616681</v>
      </c>
      <c r="H82" s="60">
        <v>616681</v>
      </c>
      <c r="I82" s="60">
        <v>8707.7000000000007</v>
      </c>
      <c r="J82" s="60">
        <v>8611.6</v>
      </c>
      <c r="K82" s="60">
        <v>71.989999999999995</v>
      </c>
      <c r="L82" s="2"/>
      <c r="N82" s="3">
        <f t="shared" si="11"/>
        <v>73.14</v>
      </c>
      <c r="O82">
        <f t="shared" si="12"/>
        <v>636881</v>
      </c>
      <c r="P82">
        <f t="shared" si="13"/>
        <v>0</v>
      </c>
      <c r="Q82">
        <f t="shared" si="14"/>
        <v>636881</v>
      </c>
      <c r="R82">
        <f t="shared" si="15"/>
        <v>20200</v>
      </c>
      <c r="U82" s="3">
        <f t="shared" si="16"/>
        <v>73.14</v>
      </c>
      <c r="V82">
        <f t="shared" si="17"/>
        <v>629852</v>
      </c>
      <c r="W82">
        <f t="shared" si="18"/>
        <v>7029</v>
      </c>
      <c r="X82">
        <f t="shared" si="19"/>
        <v>636881</v>
      </c>
      <c r="Y82">
        <f t="shared" si="20"/>
        <v>0</v>
      </c>
    </row>
    <row r="83" spans="1:25" x14ac:dyDescent="0.25">
      <c r="A83" s="59">
        <v>76</v>
      </c>
      <c r="B83" s="60">
        <v>1503</v>
      </c>
      <c r="C83" s="60" t="s">
        <v>70</v>
      </c>
      <c r="D83" s="60">
        <v>1503</v>
      </c>
      <c r="E83" s="60">
        <v>1402</v>
      </c>
      <c r="F83" s="60">
        <v>71.19</v>
      </c>
      <c r="G83" s="60">
        <v>99808</v>
      </c>
      <c r="H83" s="60">
        <v>101507</v>
      </c>
      <c r="I83" s="60">
        <v>1397</v>
      </c>
      <c r="J83" s="60">
        <v>1347</v>
      </c>
      <c r="K83" s="60">
        <v>71.989999999999995</v>
      </c>
      <c r="L83" s="2"/>
      <c r="N83" s="3">
        <f t="shared" si="11"/>
        <v>73.349999999999994</v>
      </c>
      <c r="O83">
        <f t="shared" si="12"/>
        <v>102470</v>
      </c>
      <c r="P83">
        <f t="shared" si="13"/>
        <v>0</v>
      </c>
      <c r="Q83">
        <f t="shared" si="14"/>
        <v>102470</v>
      </c>
      <c r="R83">
        <f t="shared" si="15"/>
        <v>963</v>
      </c>
      <c r="U83" s="3">
        <f t="shared" si="16"/>
        <v>73.349999999999994</v>
      </c>
      <c r="V83">
        <f t="shared" si="17"/>
        <v>98802</v>
      </c>
      <c r="W83">
        <f t="shared" si="18"/>
        <v>3668</v>
      </c>
      <c r="X83">
        <f t="shared" si="19"/>
        <v>102470</v>
      </c>
      <c r="Y83">
        <f t="shared" si="20"/>
        <v>0</v>
      </c>
    </row>
    <row r="84" spans="1:25" x14ac:dyDescent="0.25">
      <c r="A84" s="59">
        <v>77</v>
      </c>
      <c r="B84" s="60">
        <v>1576</v>
      </c>
      <c r="C84" s="60" t="s">
        <v>71</v>
      </c>
      <c r="D84" s="60">
        <v>1576</v>
      </c>
      <c r="E84" s="60">
        <v>3394.1</v>
      </c>
      <c r="F84" s="60">
        <v>64.680000000000007</v>
      </c>
      <c r="G84" s="60">
        <v>219530</v>
      </c>
      <c r="H84" s="60">
        <v>219530</v>
      </c>
      <c r="I84" s="60">
        <v>3478</v>
      </c>
      <c r="J84" s="60">
        <v>3581.5</v>
      </c>
      <c r="K84" s="60">
        <v>71.989999999999995</v>
      </c>
      <c r="L84" s="2"/>
      <c r="N84" s="3">
        <f t="shared" si="11"/>
        <v>66.84</v>
      </c>
      <c r="O84">
        <f t="shared" si="12"/>
        <v>232470</v>
      </c>
      <c r="P84">
        <f t="shared" si="13"/>
        <v>0</v>
      </c>
      <c r="Q84">
        <f t="shared" si="14"/>
        <v>232470</v>
      </c>
      <c r="R84">
        <f t="shared" si="15"/>
        <v>12940</v>
      </c>
      <c r="U84" s="3">
        <f t="shared" si="16"/>
        <v>66.84</v>
      </c>
      <c r="V84">
        <f t="shared" si="17"/>
        <v>239387</v>
      </c>
      <c r="W84">
        <f t="shared" si="18"/>
        <v>0</v>
      </c>
      <c r="X84">
        <f t="shared" si="19"/>
        <v>239387</v>
      </c>
      <c r="Y84">
        <f t="shared" si="20"/>
        <v>6917</v>
      </c>
    </row>
    <row r="85" spans="1:25" x14ac:dyDescent="0.25">
      <c r="A85" s="59">
        <v>78</v>
      </c>
      <c r="B85" s="60">
        <v>1602</v>
      </c>
      <c r="C85" s="60" t="s">
        <v>72</v>
      </c>
      <c r="D85" s="60">
        <v>1602</v>
      </c>
      <c r="E85" s="60">
        <v>468.9</v>
      </c>
      <c r="F85" s="60">
        <v>70.88</v>
      </c>
      <c r="G85" s="60">
        <v>33236</v>
      </c>
      <c r="H85" s="60">
        <v>33447</v>
      </c>
      <c r="I85" s="60">
        <v>432.4</v>
      </c>
      <c r="J85" s="60">
        <v>431.7</v>
      </c>
      <c r="K85" s="60">
        <v>71.989999999999995</v>
      </c>
      <c r="L85" s="2"/>
      <c r="N85" s="3">
        <f t="shared" si="11"/>
        <v>73.039999999999992</v>
      </c>
      <c r="O85">
        <f t="shared" si="12"/>
        <v>31582</v>
      </c>
      <c r="P85">
        <f t="shared" si="13"/>
        <v>1654</v>
      </c>
      <c r="Q85">
        <f t="shared" si="14"/>
        <v>33236</v>
      </c>
      <c r="R85">
        <f t="shared" si="15"/>
        <v>-211</v>
      </c>
      <c r="U85" s="3">
        <f t="shared" si="16"/>
        <v>73.039999999999992</v>
      </c>
      <c r="V85">
        <f t="shared" si="17"/>
        <v>31531</v>
      </c>
      <c r="W85">
        <f t="shared" si="18"/>
        <v>51</v>
      </c>
      <c r="X85">
        <f t="shared" si="19"/>
        <v>31582</v>
      </c>
      <c r="Y85">
        <f t="shared" si="20"/>
        <v>-1654</v>
      </c>
    </row>
    <row r="86" spans="1:25" x14ac:dyDescent="0.25">
      <c r="A86" s="59">
        <v>79</v>
      </c>
      <c r="B86" s="60">
        <v>1611</v>
      </c>
      <c r="C86" s="60" t="s">
        <v>73</v>
      </c>
      <c r="D86" s="60">
        <v>1611</v>
      </c>
      <c r="E86" s="60">
        <v>14412.6</v>
      </c>
      <c r="F86" s="60">
        <v>76.25</v>
      </c>
      <c r="G86" s="60">
        <v>1098961</v>
      </c>
      <c r="H86" s="60">
        <v>1098961</v>
      </c>
      <c r="I86" s="60">
        <v>14164.5</v>
      </c>
      <c r="J86" s="60">
        <v>13916.3</v>
      </c>
      <c r="K86" s="60">
        <v>71.989999999999995</v>
      </c>
      <c r="L86" s="2"/>
      <c r="N86" s="3">
        <f t="shared" si="11"/>
        <v>78.41</v>
      </c>
      <c r="O86">
        <f t="shared" si="12"/>
        <v>1110638</v>
      </c>
      <c r="P86">
        <f t="shared" si="13"/>
        <v>0</v>
      </c>
      <c r="Q86">
        <f t="shared" si="14"/>
        <v>1110638</v>
      </c>
      <c r="R86">
        <f t="shared" si="15"/>
        <v>11677</v>
      </c>
      <c r="U86" s="3">
        <f t="shared" si="16"/>
        <v>78.41</v>
      </c>
      <c r="V86">
        <f t="shared" si="17"/>
        <v>1091177</v>
      </c>
      <c r="W86">
        <f t="shared" si="18"/>
        <v>19461</v>
      </c>
      <c r="X86">
        <f t="shared" si="19"/>
        <v>1110638</v>
      </c>
      <c r="Y86">
        <f t="shared" si="20"/>
        <v>0</v>
      </c>
    </row>
    <row r="87" spans="1:25" x14ac:dyDescent="0.25">
      <c r="A87" s="59">
        <v>80</v>
      </c>
      <c r="B87" s="60">
        <v>1619</v>
      </c>
      <c r="C87" s="60" t="s">
        <v>74</v>
      </c>
      <c r="D87" s="60">
        <v>1619</v>
      </c>
      <c r="E87" s="60">
        <v>1182.5</v>
      </c>
      <c r="F87" s="60">
        <v>70.650000000000006</v>
      </c>
      <c r="G87" s="60">
        <v>83544</v>
      </c>
      <c r="H87" s="60">
        <v>83544</v>
      </c>
      <c r="I87" s="60">
        <v>1148.7</v>
      </c>
      <c r="J87" s="60">
        <v>1135.0999999999999</v>
      </c>
      <c r="K87" s="60">
        <v>71.989999999999995</v>
      </c>
      <c r="L87" s="4"/>
      <c r="M87" s="5"/>
      <c r="N87" s="6">
        <f t="shared" si="11"/>
        <v>72.81</v>
      </c>
      <c r="O87" s="5">
        <f t="shared" si="12"/>
        <v>83637</v>
      </c>
      <c r="P87" s="5">
        <f t="shared" si="13"/>
        <v>0</v>
      </c>
      <c r="Q87" s="5">
        <f t="shared" si="14"/>
        <v>83637</v>
      </c>
      <c r="R87" s="5">
        <f t="shared" si="15"/>
        <v>93</v>
      </c>
      <c r="U87" s="3">
        <f t="shared" si="16"/>
        <v>72.81</v>
      </c>
      <c r="V87">
        <f t="shared" si="17"/>
        <v>82647</v>
      </c>
      <c r="W87">
        <f t="shared" si="18"/>
        <v>990</v>
      </c>
      <c r="X87">
        <f t="shared" si="19"/>
        <v>83637</v>
      </c>
      <c r="Y87">
        <f t="shared" si="20"/>
        <v>0</v>
      </c>
    </row>
    <row r="88" spans="1:25" x14ac:dyDescent="0.25">
      <c r="A88" s="59">
        <v>81</v>
      </c>
      <c r="B88" s="60">
        <v>1638</v>
      </c>
      <c r="C88" s="60" t="s">
        <v>346</v>
      </c>
      <c r="D88" s="60">
        <v>1638</v>
      </c>
      <c r="E88" s="60">
        <v>1530.5</v>
      </c>
      <c r="F88" s="60">
        <v>74.11</v>
      </c>
      <c r="G88" s="60">
        <v>113425</v>
      </c>
      <c r="H88" s="60">
        <v>113425</v>
      </c>
      <c r="I88" s="60">
        <v>1522.6</v>
      </c>
      <c r="J88" s="60">
        <v>1520.5</v>
      </c>
      <c r="K88" s="60">
        <v>71.989999999999995</v>
      </c>
      <c r="L88" s="2"/>
      <c r="N88" s="3">
        <f t="shared" si="11"/>
        <v>76.27</v>
      </c>
      <c r="O88">
        <f t="shared" si="12"/>
        <v>116129</v>
      </c>
      <c r="P88">
        <f t="shared" si="13"/>
        <v>0</v>
      </c>
      <c r="Q88">
        <f t="shared" si="14"/>
        <v>116129</v>
      </c>
      <c r="R88">
        <f t="shared" si="15"/>
        <v>2704</v>
      </c>
      <c r="U88" s="3">
        <f t="shared" si="16"/>
        <v>76.27</v>
      </c>
      <c r="V88">
        <f t="shared" si="17"/>
        <v>115969</v>
      </c>
      <c r="W88">
        <f t="shared" si="18"/>
        <v>160</v>
      </c>
      <c r="X88">
        <f t="shared" si="19"/>
        <v>116129</v>
      </c>
      <c r="Y88">
        <f t="shared" si="20"/>
        <v>0</v>
      </c>
    </row>
    <row r="89" spans="1:25" x14ac:dyDescent="0.25">
      <c r="A89" s="59">
        <v>82</v>
      </c>
      <c r="B89" s="60">
        <v>1675</v>
      </c>
      <c r="C89" s="60" t="s">
        <v>75</v>
      </c>
      <c r="D89" s="60">
        <v>1675</v>
      </c>
      <c r="E89" s="60">
        <v>190</v>
      </c>
      <c r="F89" s="60">
        <v>48.45</v>
      </c>
      <c r="G89" s="60">
        <v>9206</v>
      </c>
      <c r="H89" s="60">
        <v>9884</v>
      </c>
      <c r="I89" s="60">
        <v>200</v>
      </c>
      <c r="J89" s="60">
        <v>195.4</v>
      </c>
      <c r="K89" s="60">
        <v>71.989999999999995</v>
      </c>
      <c r="L89" s="2"/>
      <c r="N89" s="3">
        <f t="shared" si="11"/>
        <v>50.61</v>
      </c>
      <c r="O89">
        <f t="shared" si="12"/>
        <v>10122</v>
      </c>
      <c r="P89">
        <f t="shared" si="13"/>
        <v>0</v>
      </c>
      <c r="Q89">
        <f t="shared" si="14"/>
        <v>10122</v>
      </c>
      <c r="R89">
        <f t="shared" si="15"/>
        <v>238</v>
      </c>
      <c r="U89" s="3">
        <f t="shared" si="16"/>
        <v>50.61</v>
      </c>
      <c r="V89">
        <f t="shared" si="17"/>
        <v>9889</v>
      </c>
      <c r="W89">
        <f t="shared" si="18"/>
        <v>233</v>
      </c>
      <c r="X89">
        <f t="shared" si="19"/>
        <v>10122</v>
      </c>
      <c r="Y89">
        <f t="shared" si="20"/>
        <v>0</v>
      </c>
    </row>
    <row r="90" spans="1:25" x14ac:dyDescent="0.25">
      <c r="A90" s="59">
        <v>83</v>
      </c>
      <c r="B90" s="60">
        <v>1701</v>
      </c>
      <c r="C90" s="60" t="s">
        <v>76</v>
      </c>
      <c r="D90" s="60">
        <v>1701</v>
      </c>
      <c r="E90" s="60">
        <v>2044.8</v>
      </c>
      <c r="F90" s="60">
        <v>72.849999999999994</v>
      </c>
      <c r="G90" s="60">
        <v>148964</v>
      </c>
      <c r="H90" s="60">
        <v>148964</v>
      </c>
      <c r="I90" s="60">
        <v>2026.3</v>
      </c>
      <c r="J90" s="60">
        <v>2023.5</v>
      </c>
      <c r="K90" s="60">
        <v>71.989999999999995</v>
      </c>
      <c r="L90" s="2"/>
      <c r="N90" s="3">
        <f t="shared" si="11"/>
        <v>75.009999999999991</v>
      </c>
      <c r="O90">
        <f t="shared" si="12"/>
        <v>151993</v>
      </c>
      <c r="P90">
        <f t="shared" si="13"/>
        <v>0</v>
      </c>
      <c r="Q90">
        <f t="shared" si="14"/>
        <v>151993</v>
      </c>
      <c r="R90">
        <f t="shared" si="15"/>
        <v>3029</v>
      </c>
      <c r="U90" s="3">
        <f t="shared" si="16"/>
        <v>75.009999999999991</v>
      </c>
      <c r="V90">
        <f t="shared" si="17"/>
        <v>151783</v>
      </c>
      <c r="W90">
        <f t="shared" si="18"/>
        <v>210</v>
      </c>
      <c r="X90">
        <f t="shared" si="19"/>
        <v>151993</v>
      </c>
      <c r="Y90">
        <f t="shared" si="20"/>
        <v>0</v>
      </c>
    </row>
    <row r="91" spans="1:25" x14ac:dyDescent="0.25">
      <c r="A91" s="59">
        <v>84</v>
      </c>
      <c r="B91" s="60">
        <v>1719</v>
      </c>
      <c r="C91" s="60" t="s">
        <v>77</v>
      </c>
      <c r="D91" s="60">
        <v>1719</v>
      </c>
      <c r="E91" s="60">
        <v>863.6</v>
      </c>
      <c r="F91" s="60">
        <v>61.78</v>
      </c>
      <c r="G91" s="60">
        <v>53353</v>
      </c>
      <c r="H91" s="60">
        <v>53353</v>
      </c>
      <c r="I91" s="60">
        <v>862.9</v>
      </c>
      <c r="J91" s="60">
        <v>897.7</v>
      </c>
      <c r="K91" s="60">
        <v>71.989999999999995</v>
      </c>
      <c r="L91" s="2"/>
      <c r="N91" s="3">
        <f t="shared" si="11"/>
        <v>63.94</v>
      </c>
      <c r="O91">
        <f t="shared" si="12"/>
        <v>55174</v>
      </c>
      <c r="P91">
        <f t="shared" si="13"/>
        <v>0</v>
      </c>
      <c r="Q91">
        <f t="shared" si="14"/>
        <v>55174</v>
      </c>
      <c r="R91">
        <f t="shared" si="15"/>
        <v>1821</v>
      </c>
      <c r="U91" s="3">
        <f t="shared" si="16"/>
        <v>63.94</v>
      </c>
      <c r="V91">
        <f t="shared" si="17"/>
        <v>57399</v>
      </c>
      <c r="W91">
        <f t="shared" si="18"/>
        <v>0</v>
      </c>
      <c r="X91">
        <f t="shared" si="19"/>
        <v>57399</v>
      </c>
      <c r="Y91">
        <f t="shared" si="20"/>
        <v>2225</v>
      </c>
    </row>
    <row r="92" spans="1:25" x14ac:dyDescent="0.25">
      <c r="A92" s="59">
        <v>85</v>
      </c>
      <c r="B92" s="60">
        <v>1737</v>
      </c>
      <c r="C92" s="60" t="s">
        <v>347</v>
      </c>
      <c r="D92" s="60">
        <v>1737</v>
      </c>
      <c r="E92" s="60">
        <v>31023.8</v>
      </c>
      <c r="F92" s="60">
        <v>82.04</v>
      </c>
      <c r="G92" s="60">
        <v>2545193</v>
      </c>
      <c r="H92" s="60">
        <v>2545193</v>
      </c>
      <c r="I92" s="60">
        <v>30773.9</v>
      </c>
      <c r="J92" s="60">
        <v>30358.799999999999</v>
      </c>
      <c r="K92" s="60">
        <v>71.989999999999995</v>
      </c>
      <c r="L92" s="2"/>
      <c r="N92" s="3">
        <f t="shared" si="11"/>
        <v>84.2</v>
      </c>
      <c r="O92">
        <f t="shared" si="12"/>
        <v>2591162</v>
      </c>
      <c r="P92">
        <f t="shared" si="13"/>
        <v>0</v>
      </c>
      <c r="Q92">
        <f t="shared" si="14"/>
        <v>2591162</v>
      </c>
      <c r="R92">
        <f t="shared" si="15"/>
        <v>45969</v>
      </c>
      <c r="U92" s="3">
        <f t="shared" si="16"/>
        <v>84.2</v>
      </c>
      <c r="V92">
        <f t="shared" si="17"/>
        <v>2556211</v>
      </c>
      <c r="W92">
        <f t="shared" si="18"/>
        <v>34951</v>
      </c>
      <c r="X92">
        <f t="shared" si="19"/>
        <v>2591162</v>
      </c>
      <c r="Y92">
        <f t="shared" si="20"/>
        <v>0</v>
      </c>
    </row>
    <row r="93" spans="1:25" x14ac:dyDescent="0.25">
      <c r="A93" s="59">
        <v>86</v>
      </c>
      <c r="B93" s="60">
        <v>1782</v>
      </c>
      <c r="C93" s="60" t="s">
        <v>78</v>
      </c>
      <c r="D93" s="60">
        <v>1782</v>
      </c>
      <c r="E93" s="60">
        <v>109</v>
      </c>
      <c r="F93" s="60">
        <v>100.69</v>
      </c>
      <c r="G93" s="60">
        <v>10975</v>
      </c>
      <c r="H93" s="60">
        <v>10975</v>
      </c>
      <c r="I93" s="60">
        <v>112</v>
      </c>
      <c r="J93" s="60">
        <v>109.4</v>
      </c>
      <c r="K93" s="60">
        <v>71.989999999999995</v>
      </c>
      <c r="L93" s="2"/>
      <c r="N93" s="3">
        <f t="shared" si="11"/>
        <v>102.85</v>
      </c>
      <c r="O93">
        <f t="shared" si="12"/>
        <v>11519</v>
      </c>
      <c r="P93">
        <f t="shared" si="13"/>
        <v>0</v>
      </c>
      <c r="Q93">
        <f t="shared" si="14"/>
        <v>11519</v>
      </c>
      <c r="R93">
        <f t="shared" si="15"/>
        <v>544</v>
      </c>
      <c r="U93" s="3">
        <f t="shared" si="16"/>
        <v>102.85</v>
      </c>
      <c r="V93">
        <f t="shared" si="17"/>
        <v>11252</v>
      </c>
      <c r="W93">
        <f t="shared" si="18"/>
        <v>267</v>
      </c>
      <c r="X93">
        <f t="shared" si="19"/>
        <v>11519</v>
      </c>
      <c r="Y93">
        <f t="shared" si="20"/>
        <v>0</v>
      </c>
    </row>
    <row r="94" spans="1:25" x14ac:dyDescent="0.25">
      <c r="A94" s="59">
        <v>87</v>
      </c>
      <c r="B94" s="60">
        <v>1791</v>
      </c>
      <c r="C94" s="60" t="s">
        <v>79</v>
      </c>
      <c r="D94" s="60">
        <v>1791</v>
      </c>
      <c r="E94" s="60">
        <v>875.7</v>
      </c>
      <c r="F94" s="60">
        <v>69.87</v>
      </c>
      <c r="G94" s="60">
        <v>61185</v>
      </c>
      <c r="H94" s="60">
        <v>61185</v>
      </c>
      <c r="I94" s="60">
        <v>876.2</v>
      </c>
      <c r="J94" s="60">
        <v>887.1</v>
      </c>
      <c r="K94" s="60">
        <v>71.989999999999995</v>
      </c>
      <c r="L94" s="2"/>
      <c r="N94" s="3">
        <f t="shared" si="11"/>
        <v>72.03</v>
      </c>
      <c r="O94">
        <f t="shared" si="12"/>
        <v>63113</v>
      </c>
      <c r="P94">
        <f t="shared" si="13"/>
        <v>0</v>
      </c>
      <c r="Q94">
        <f t="shared" si="14"/>
        <v>63113</v>
      </c>
      <c r="R94">
        <f t="shared" si="15"/>
        <v>1928</v>
      </c>
      <c r="U94" s="3">
        <f t="shared" si="16"/>
        <v>72.03</v>
      </c>
      <c r="V94">
        <f t="shared" si="17"/>
        <v>63898</v>
      </c>
      <c r="W94">
        <f t="shared" si="18"/>
        <v>0</v>
      </c>
      <c r="X94">
        <f t="shared" si="19"/>
        <v>63898</v>
      </c>
      <c r="Y94">
        <f t="shared" si="20"/>
        <v>785</v>
      </c>
    </row>
    <row r="95" spans="1:25" x14ac:dyDescent="0.25">
      <c r="A95" s="59">
        <v>88</v>
      </c>
      <c r="B95" s="60">
        <v>1863</v>
      </c>
      <c r="C95" s="60" t="s">
        <v>80</v>
      </c>
      <c r="D95" s="60">
        <v>1863</v>
      </c>
      <c r="E95" s="60">
        <v>10120.299999999999</v>
      </c>
      <c r="F95" s="60">
        <v>77.47</v>
      </c>
      <c r="G95" s="60">
        <v>784020</v>
      </c>
      <c r="H95" s="60">
        <v>784020</v>
      </c>
      <c r="I95" s="60">
        <v>10064.1</v>
      </c>
      <c r="J95" s="60">
        <v>10026.1</v>
      </c>
      <c r="K95" s="60">
        <v>71.989999999999995</v>
      </c>
      <c r="L95" s="2"/>
      <c r="N95" s="3">
        <f t="shared" si="11"/>
        <v>79.63</v>
      </c>
      <c r="O95">
        <f t="shared" si="12"/>
        <v>801404</v>
      </c>
      <c r="P95">
        <f t="shared" si="13"/>
        <v>0</v>
      </c>
      <c r="Q95">
        <f t="shared" si="14"/>
        <v>801404</v>
      </c>
      <c r="R95">
        <f t="shared" si="15"/>
        <v>17384</v>
      </c>
      <c r="U95" s="3">
        <f t="shared" si="16"/>
        <v>79.63</v>
      </c>
      <c r="V95">
        <f t="shared" si="17"/>
        <v>798378</v>
      </c>
      <c r="W95">
        <f t="shared" si="18"/>
        <v>3026</v>
      </c>
      <c r="X95">
        <f t="shared" si="19"/>
        <v>801404</v>
      </c>
      <c r="Y95">
        <f t="shared" si="20"/>
        <v>0</v>
      </c>
    </row>
    <row r="96" spans="1:25" x14ac:dyDescent="0.25">
      <c r="A96" s="59">
        <v>89</v>
      </c>
      <c r="B96" s="60">
        <v>1908</v>
      </c>
      <c r="C96" s="60" t="s">
        <v>81</v>
      </c>
      <c r="D96" s="60">
        <v>1908</v>
      </c>
      <c r="E96" s="60">
        <v>381.1</v>
      </c>
      <c r="F96" s="60">
        <v>69.86</v>
      </c>
      <c r="G96" s="60">
        <v>26624</v>
      </c>
      <c r="H96" s="60">
        <v>26624</v>
      </c>
      <c r="I96" s="60">
        <v>366.1</v>
      </c>
      <c r="J96" s="60">
        <v>353.5</v>
      </c>
      <c r="K96" s="60">
        <v>71.989999999999995</v>
      </c>
      <c r="L96" s="2"/>
      <c r="N96" s="3">
        <f t="shared" si="11"/>
        <v>72.02</v>
      </c>
      <c r="O96">
        <f t="shared" si="12"/>
        <v>26367</v>
      </c>
      <c r="P96">
        <f t="shared" si="13"/>
        <v>257</v>
      </c>
      <c r="Q96">
        <f t="shared" si="14"/>
        <v>26624</v>
      </c>
      <c r="R96">
        <f t="shared" si="15"/>
        <v>0</v>
      </c>
      <c r="U96" s="3">
        <f t="shared" si="16"/>
        <v>72.02</v>
      </c>
      <c r="V96">
        <f t="shared" si="17"/>
        <v>25459</v>
      </c>
      <c r="W96">
        <f t="shared" si="18"/>
        <v>908</v>
      </c>
      <c r="X96">
        <f t="shared" si="19"/>
        <v>26367</v>
      </c>
      <c r="Y96">
        <f t="shared" si="20"/>
        <v>-257</v>
      </c>
    </row>
    <row r="97" spans="1:25" x14ac:dyDescent="0.25">
      <c r="A97" s="59">
        <v>90</v>
      </c>
      <c r="B97" s="60">
        <v>1926</v>
      </c>
      <c r="C97" s="60" t="s">
        <v>82</v>
      </c>
      <c r="D97" s="60">
        <v>1926</v>
      </c>
      <c r="E97" s="60">
        <v>531</v>
      </c>
      <c r="F97" s="60">
        <v>83.58</v>
      </c>
      <c r="G97" s="60">
        <v>44381</v>
      </c>
      <c r="H97" s="60">
        <v>44381</v>
      </c>
      <c r="I97" s="60">
        <v>503.5</v>
      </c>
      <c r="J97" s="60">
        <v>490.8</v>
      </c>
      <c r="K97" s="60">
        <v>71.989999999999995</v>
      </c>
      <c r="L97" s="2"/>
      <c r="N97" s="3">
        <f t="shared" si="11"/>
        <v>85.74</v>
      </c>
      <c r="O97">
        <f t="shared" si="12"/>
        <v>43170</v>
      </c>
      <c r="P97">
        <f t="shared" si="13"/>
        <v>1211</v>
      </c>
      <c r="Q97">
        <f t="shared" si="14"/>
        <v>44381</v>
      </c>
      <c r="R97">
        <f t="shared" si="15"/>
        <v>0</v>
      </c>
      <c r="U97" s="3">
        <f t="shared" si="16"/>
        <v>85.74</v>
      </c>
      <c r="V97">
        <f t="shared" si="17"/>
        <v>42081</v>
      </c>
      <c r="W97">
        <f t="shared" si="18"/>
        <v>1089</v>
      </c>
      <c r="X97">
        <f t="shared" si="19"/>
        <v>43170</v>
      </c>
      <c r="Y97">
        <f t="shared" si="20"/>
        <v>-1211</v>
      </c>
    </row>
    <row r="98" spans="1:25" x14ac:dyDescent="0.25">
      <c r="A98" s="59">
        <v>91</v>
      </c>
      <c r="B98" s="60">
        <v>1944</v>
      </c>
      <c r="C98" s="60" t="s">
        <v>83</v>
      </c>
      <c r="D98" s="60">
        <v>1944</v>
      </c>
      <c r="E98" s="60">
        <v>972</v>
      </c>
      <c r="F98" s="60">
        <v>71.42</v>
      </c>
      <c r="G98" s="60">
        <v>69420</v>
      </c>
      <c r="H98" s="60">
        <v>69420</v>
      </c>
      <c r="I98" s="60">
        <v>952</v>
      </c>
      <c r="J98" s="60">
        <v>998.7</v>
      </c>
      <c r="K98" s="60">
        <v>71.989999999999995</v>
      </c>
      <c r="L98" s="2"/>
      <c r="N98" s="3">
        <f t="shared" si="11"/>
        <v>73.58</v>
      </c>
      <c r="O98">
        <f t="shared" si="12"/>
        <v>70048</v>
      </c>
      <c r="P98">
        <f t="shared" si="13"/>
        <v>0</v>
      </c>
      <c r="Q98">
        <f t="shared" si="14"/>
        <v>70048</v>
      </c>
      <c r="R98">
        <f t="shared" si="15"/>
        <v>628</v>
      </c>
      <c r="U98" s="3">
        <f t="shared" si="16"/>
        <v>73.58</v>
      </c>
      <c r="V98">
        <f t="shared" si="17"/>
        <v>73484</v>
      </c>
      <c r="W98">
        <f t="shared" si="18"/>
        <v>0</v>
      </c>
      <c r="X98">
        <f t="shared" si="19"/>
        <v>73484</v>
      </c>
      <c r="Y98">
        <f t="shared" si="20"/>
        <v>3436</v>
      </c>
    </row>
    <row r="99" spans="1:25" x14ac:dyDescent="0.25">
      <c r="A99" s="59">
        <v>92</v>
      </c>
      <c r="B99" s="60">
        <v>1953</v>
      </c>
      <c r="C99" s="60" t="s">
        <v>84</v>
      </c>
      <c r="D99" s="60">
        <v>1953</v>
      </c>
      <c r="E99" s="60">
        <v>580.79999999999995</v>
      </c>
      <c r="F99" s="60">
        <v>68.459999999999994</v>
      </c>
      <c r="G99" s="60">
        <v>39762</v>
      </c>
      <c r="H99" s="60">
        <v>39762</v>
      </c>
      <c r="I99" s="60">
        <v>562.29999999999995</v>
      </c>
      <c r="J99" s="60">
        <v>573.5</v>
      </c>
      <c r="K99" s="60">
        <v>71.989999999999995</v>
      </c>
      <c r="L99" s="2"/>
      <c r="N99" s="3">
        <f t="shared" si="11"/>
        <v>70.61999999999999</v>
      </c>
      <c r="O99">
        <f t="shared" si="12"/>
        <v>39710</v>
      </c>
      <c r="P99">
        <f t="shared" si="13"/>
        <v>52</v>
      </c>
      <c r="Q99">
        <f t="shared" si="14"/>
        <v>39762</v>
      </c>
      <c r="R99">
        <f t="shared" si="15"/>
        <v>0</v>
      </c>
      <c r="U99" s="3">
        <f t="shared" si="16"/>
        <v>70.61999999999999</v>
      </c>
      <c r="V99">
        <f t="shared" si="17"/>
        <v>40501</v>
      </c>
      <c r="W99">
        <f t="shared" si="18"/>
        <v>0</v>
      </c>
      <c r="X99">
        <f t="shared" si="19"/>
        <v>40501</v>
      </c>
      <c r="Y99">
        <f t="shared" si="20"/>
        <v>739</v>
      </c>
    </row>
    <row r="100" spans="1:25" x14ac:dyDescent="0.25">
      <c r="A100" s="59">
        <v>93</v>
      </c>
      <c r="B100" s="60">
        <v>1963</v>
      </c>
      <c r="C100" s="60" t="s">
        <v>85</v>
      </c>
      <c r="D100" s="60">
        <v>1963</v>
      </c>
      <c r="E100" s="60">
        <v>552.5</v>
      </c>
      <c r="F100" s="60">
        <v>70.33</v>
      </c>
      <c r="G100" s="60">
        <v>38857</v>
      </c>
      <c r="H100" s="60">
        <v>38857</v>
      </c>
      <c r="I100" s="60">
        <v>541.9</v>
      </c>
      <c r="J100" s="60">
        <v>529.1</v>
      </c>
      <c r="K100" s="60">
        <v>71.989999999999995</v>
      </c>
      <c r="L100" s="2"/>
      <c r="N100" s="3">
        <f t="shared" si="11"/>
        <v>72.489999999999995</v>
      </c>
      <c r="O100">
        <f t="shared" si="12"/>
        <v>39282</v>
      </c>
      <c r="P100">
        <f t="shared" si="13"/>
        <v>0</v>
      </c>
      <c r="Q100">
        <f t="shared" si="14"/>
        <v>39282</v>
      </c>
      <c r="R100">
        <f t="shared" si="15"/>
        <v>425</v>
      </c>
      <c r="U100" s="3">
        <f t="shared" si="16"/>
        <v>72.489999999999995</v>
      </c>
      <c r="V100">
        <f t="shared" si="17"/>
        <v>38354</v>
      </c>
      <c r="W100">
        <f t="shared" si="18"/>
        <v>928</v>
      </c>
      <c r="X100">
        <f t="shared" si="19"/>
        <v>39282</v>
      </c>
      <c r="Y100">
        <f t="shared" si="20"/>
        <v>0</v>
      </c>
    </row>
    <row r="101" spans="1:25" x14ac:dyDescent="0.25">
      <c r="A101" s="59">
        <v>94</v>
      </c>
      <c r="B101" s="60">
        <v>3582</v>
      </c>
      <c r="C101" s="60" t="s">
        <v>86</v>
      </c>
      <c r="D101" s="60">
        <v>1968</v>
      </c>
      <c r="E101" s="60">
        <v>567.20000000000005</v>
      </c>
      <c r="F101" s="60">
        <v>77.77</v>
      </c>
      <c r="G101" s="60">
        <v>44111</v>
      </c>
      <c r="H101" s="60">
        <v>44111</v>
      </c>
      <c r="I101" s="60">
        <v>525.20000000000005</v>
      </c>
      <c r="J101" s="60">
        <v>524.4</v>
      </c>
      <c r="K101" s="60">
        <v>71.989999999999995</v>
      </c>
      <c r="L101" s="2"/>
      <c r="N101" s="3">
        <f t="shared" si="11"/>
        <v>79.929999999999993</v>
      </c>
      <c r="O101">
        <f t="shared" si="12"/>
        <v>41979</v>
      </c>
      <c r="P101">
        <f t="shared" si="13"/>
        <v>2132</v>
      </c>
      <c r="Q101">
        <f t="shared" si="14"/>
        <v>44111</v>
      </c>
      <c r="R101">
        <f t="shared" si="15"/>
        <v>0</v>
      </c>
      <c r="U101" s="3">
        <f t="shared" si="16"/>
        <v>79.929999999999993</v>
      </c>
      <c r="V101">
        <f t="shared" si="17"/>
        <v>41915</v>
      </c>
      <c r="W101">
        <f t="shared" si="18"/>
        <v>64</v>
      </c>
      <c r="X101">
        <f t="shared" si="19"/>
        <v>41979</v>
      </c>
      <c r="Y101">
        <f t="shared" si="20"/>
        <v>-2132</v>
      </c>
    </row>
    <row r="102" spans="1:25" x14ac:dyDescent="0.25">
      <c r="A102" s="59">
        <v>95</v>
      </c>
      <c r="B102" s="60">
        <v>3978</v>
      </c>
      <c r="C102" s="60" t="s">
        <v>87</v>
      </c>
      <c r="D102" s="60">
        <v>3978</v>
      </c>
      <c r="E102" s="60">
        <v>527.1</v>
      </c>
      <c r="F102" s="60">
        <v>77.069999999999993</v>
      </c>
      <c r="G102" s="60">
        <v>40624</v>
      </c>
      <c r="H102" s="60">
        <v>41127</v>
      </c>
      <c r="I102" s="60">
        <v>528.5</v>
      </c>
      <c r="J102" s="60">
        <v>479.7</v>
      </c>
      <c r="K102" s="60">
        <v>71.989999999999995</v>
      </c>
      <c r="L102" s="2"/>
      <c r="N102" s="3">
        <f t="shared" si="11"/>
        <v>79.22999999999999</v>
      </c>
      <c r="O102">
        <f t="shared" si="12"/>
        <v>41873</v>
      </c>
      <c r="P102">
        <f t="shared" si="13"/>
        <v>0</v>
      </c>
      <c r="Q102">
        <f t="shared" si="14"/>
        <v>41873</v>
      </c>
      <c r="R102">
        <f t="shared" si="15"/>
        <v>746</v>
      </c>
      <c r="U102" s="3">
        <f t="shared" si="16"/>
        <v>79.22999999999999</v>
      </c>
      <c r="V102">
        <f t="shared" si="17"/>
        <v>38007</v>
      </c>
      <c r="W102">
        <f t="shared" si="18"/>
        <v>3866</v>
      </c>
      <c r="X102">
        <f t="shared" si="19"/>
        <v>41873</v>
      </c>
      <c r="Y102">
        <f t="shared" si="20"/>
        <v>0</v>
      </c>
    </row>
    <row r="103" spans="1:25" x14ac:dyDescent="0.25">
      <c r="A103" s="59">
        <v>96</v>
      </c>
      <c r="B103" s="60">
        <v>6741</v>
      </c>
      <c r="C103" s="60" t="s">
        <v>88</v>
      </c>
      <c r="D103" s="60">
        <v>6741</v>
      </c>
      <c r="E103" s="60">
        <v>809.4</v>
      </c>
      <c r="F103" s="60">
        <v>71.73</v>
      </c>
      <c r="G103" s="60">
        <v>58058</v>
      </c>
      <c r="H103" s="60">
        <v>58058</v>
      </c>
      <c r="I103" s="60">
        <v>835.5</v>
      </c>
      <c r="J103" s="60">
        <v>822.4</v>
      </c>
      <c r="K103" s="60">
        <v>71.989999999999995</v>
      </c>
      <c r="L103" s="2"/>
      <c r="N103" s="3">
        <f t="shared" si="11"/>
        <v>73.89</v>
      </c>
      <c r="O103">
        <f t="shared" si="12"/>
        <v>61735</v>
      </c>
      <c r="P103">
        <f t="shared" si="13"/>
        <v>0</v>
      </c>
      <c r="Q103">
        <f t="shared" si="14"/>
        <v>61735</v>
      </c>
      <c r="R103">
        <f t="shared" si="15"/>
        <v>3677</v>
      </c>
      <c r="U103" s="3">
        <f t="shared" si="16"/>
        <v>73.89</v>
      </c>
      <c r="V103">
        <f t="shared" si="17"/>
        <v>60767</v>
      </c>
      <c r="W103">
        <f t="shared" si="18"/>
        <v>968</v>
      </c>
      <c r="X103">
        <f t="shared" si="19"/>
        <v>61735</v>
      </c>
      <c r="Y103">
        <f t="shared" si="20"/>
        <v>0</v>
      </c>
    </row>
    <row r="104" spans="1:25" x14ac:dyDescent="0.25">
      <c r="A104" s="59">
        <v>97</v>
      </c>
      <c r="B104" s="60">
        <v>1970</v>
      </c>
      <c r="C104" s="60" t="s">
        <v>89</v>
      </c>
      <c r="D104" s="60">
        <v>1970</v>
      </c>
      <c r="E104" s="60">
        <v>482</v>
      </c>
      <c r="F104" s="60">
        <v>64.61</v>
      </c>
      <c r="G104" s="60">
        <v>31142</v>
      </c>
      <c r="H104" s="60">
        <v>31739</v>
      </c>
      <c r="I104" s="60">
        <v>472.5</v>
      </c>
      <c r="J104" s="60">
        <v>459.8</v>
      </c>
      <c r="K104" s="60">
        <v>71.989999999999995</v>
      </c>
      <c r="L104" s="2"/>
      <c r="N104" s="3">
        <f t="shared" si="11"/>
        <v>66.77</v>
      </c>
      <c r="O104">
        <f t="shared" si="12"/>
        <v>31549</v>
      </c>
      <c r="P104">
        <f t="shared" si="13"/>
        <v>0</v>
      </c>
      <c r="Q104">
        <f t="shared" si="14"/>
        <v>31549</v>
      </c>
      <c r="R104">
        <f t="shared" si="15"/>
        <v>-190</v>
      </c>
      <c r="U104" s="3">
        <f t="shared" si="16"/>
        <v>66.77</v>
      </c>
      <c r="V104">
        <f t="shared" si="17"/>
        <v>30701</v>
      </c>
      <c r="W104">
        <f t="shared" si="18"/>
        <v>848</v>
      </c>
      <c r="X104">
        <f t="shared" si="19"/>
        <v>31549</v>
      </c>
      <c r="Y104">
        <f t="shared" si="20"/>
        <v>0</v>
      </c>
    </row>
    <row r="105" spans="1:25" x14ac:dyDescent="0.25">
      <c r="A105" s="59">
        <v>98</v>
      </c>
      <c r="B105" s="60">
        <v>1972</v>
      </c>
      <c r="C105" s="60" t="s">
        <v>90</v>
      </c>
      <c r="D105" s="60">
        <v>1972</v>
      </c>
      <c r="E105" s="60">
        <v>330.3</v>
      </c>
      <c r="F105" s="60">
        <v>68.47</v>
      </c>
      <c r="G105" s="60">
        <v>22616</v>
      </c>
      <c r="H105" s="60">
        <v>22616</v>
      </c>
      <c r="I105" s="60">
        <v>331.3</v>
      </c>
      <c r="J105" s="60">
        <v>330.8</v>
      </c>
      <c r="K105" s="60">
        <v>71.989999999999995</v>
      </c>
      <c r="L105" s="2"/>
      <c r="N105" s="3">
        <f t="shared" si="11"/>
        <v>70.63</v>
      </c>
      <c r="O105">
        <f t="shared" si="12"/>
        <v>23400</v>
      </c>
      <c r="P105">
        <f t="shared" si="13"/>
        <v>0</v>
      </c>
      <c r="Q105">
        <f t="shared" si="14"/>
        <v>23400</v>
      </c>
      <c r="R105">
        <f t="shared" si="15"/>
        <v>784</v>
      </c>
      <c r="U105" s="3">
        <f t="shared" si="16"/>
        <v>70.63</v>
      </c>
      <c r="V105">
        <f t="shared" si="17"/>
        <v>23364</v>
      </c>
      <c r="W105">
        <f t="shared" si="18"/>
        <v>36</v>
      </c>
      <c r="X105">
        <f t="shared" si="19"/>
        <v>23400</v>
      </c>
      <c r="Y105">
        <f t="shared" si="20"/>
        <v>0</v>
      </c>
    </row>
    <row r="106" spans="1:25" x14ac:dyDescent="0.25">
      <c r="A106" s="59">
        <v>99</v>
      </c>
      <c r="B106" s="60">
        <v>1965</v>
      </c>
      <c r="C106" s="60" t="s">
        <v>91</v>
      </c>
      <c r="D106" s="60">
        <v>1965</v>
      </c>
      <c r="E106" s="60">
        <v>558.9</v>
      </c>
      <c r="F106" s="60">
        <v>71.2</v>
      </c>
      <c r="G106" s="60">
        <v>39794</v>
      </c>
      <c r="H106" s="60">
        <v>39794</v>
      </c>
      <c r="I106" s="60">
        <v>549.6</v>
      </c>
      <c r="J106" s="60">
        <v>536.79999999999995</v>
      </c>
      <c r="K106" s="60">
        <v>71.989999999999995</v>
      </c>
      <c r="L106" s="2"/>
      <c r="N106" s="3">
        <f t="shared" si="11"/>
        <v>73.36</v>
      </c>
      <c r="O106">
        <f t="shared" si="12"/>
        <v>40319</v>
      </c>
      <c r="P106">
        <f t="shared" si="13"/>
        <v>0</v>
      </c>
      <c r="Q106">
        <f t="shared" si="14"/>
        <v>40319</v>
      </c>
      <c r="R106">
        <f t="shared" si="15"/>
        <v>525</v>
      </c>
      <c r="U106" s="3">
        <f t="shared" si="16"/>
        <v>73.36</v>
      </c>
      <c r="V106">
        <f t="shared" si="17"/>
        <v>39380</v>
      </c>
      <c r="W106">
        <f t="shared" si="18"/>
        <v>939</v>
      </c>
      <c r="X106">
        <f t="shared" si="19"/>
        <v>40319</v>
      </c>
      <c r="Y106">
        <f t="shared" si="20"/>
        <v>0</v>
      </c>
    </row>
    <row r="107" spans="1:25" x14ac:dyDescent="0.25">
      <c r="A107" s="59">
        <v>100</v>
      </c>
      <c r="B107" s="60">
        <v>657</v>
      </c>
      <c r="C107" s="60" t="s">
        <v>423</v>
      </c>
      <c r="D107" s="60">
        <v>657</v>
      </c>
      <c r="E107" s="60">
        <v>864.7</v>
      </c>
      <c r="F107" s="60">
        <v>69.16</v>
      </c>
      <c r="G107" s="60">
        <v>59803</v>
      </c>
      <c r="H107" s="60">
        <v>59803</v>
      </c>
      <c r="I107" s="60">
        <v>835.6</v>
      </c>
      <c r="J107" s="60">
        <v>858.4</v>
      </c>
      <c r="K107" s="60">
        <v>71.989999999999995</v>
      </c>
      <c r="L107" s="2"/>
      <c r="N107" s="3">
        <f t="shared" si="11"/>
        <v>71.319999999999993</v>
      </c>
      <c r="O107">
        <f t="shared" si="12"/>
        <v>59595</v>
      </c>
      <c r="P107">
        <f t="shared" si="13"/>
        <v>208</v>
      </c>
      <c r="Q107">
        <f t="shared" si="14"/>
        <v>59803</v>
      </c>
      <c r="R107">
        <f t="shared" si="15"/>
        <v>0</v>
      </c>
      <c r="U107" s="3">
        <f t="shared" si="16"/>
        <v>71.319999999999993</v>
      </c>
      <c r="V107">
        <f t="shared" si="17"/>
        <v>61221</v>
      </c>
      <c r="W107">
        <f t="shared" si="18"/>
        <v>0</v>
      </c>
      <c r="X107">
        <f t="shared" si="19"/>
        <v>61221</v>
      </c>
      <c r="Y107">
        <f t="shared" si="20"/>
        <v>1418</v>
      </c>
    </row>
    <row r="108" spans="1:25" x14ac:dyDescent="0.25">
      <c r="A108" s="59">
        <v>101</v>
      </c>
      <c r="B108" s="60">
        <v>1989</v>
      </c>
      <c r="C108" s="60" t="s">
        <v>92</v>
      </c>
      <c r="D108" s="60">
        <v>1989</v>
      </c>
      <c r="E108" s="60">
        <v>399</v>
      </c>
      <c r="F108" s="60">
        <v>77.31</v>
      </c>
      <c r="G108" s="60">
        <v>30847</v>
      </c>
      <c r="H108" s="60">
        <v>30847</v>
      </c>
      <c r="I108" s="60">
        <v>401</v>
      </c>
      <c r="J108" s="60">
        <v>400.5</v>
      </c>
      <c r="K108" s="60">
        <v>71.989999999999995</v>
      </c>
      <c r="L108" s="2"/>
      <c r="N108" s="3">
        <f t="shared" si="11"/>
        <v>79.47</v>
      </c>
      <c r="O108">
        <f t="shared" si="12"/>
        <v>31867</v>
      </c>
      <c r="P108">
        <f t="shared" si="13"/>
        <v>0</v>
      </c>
      <c r="Q108">
        <f t="shared" si="14"/>
        <v>31867</v>
      </c>
      <c r="R108">
        <f t="shared" si="15"/>
        <v>1020</v>
      </c>
      <c r="U108" s="3">
        <f t="shared" si="16"/>
        <v>79.47</v>
      </c>
      <c r="V108">
        <f t="shared" si="17"/>
        <v>31828</v>
      </c>
      <c r="W108">
        <f t="shared" si="18"/>
        <v>39</v>
      </c>
      <c r="X108">
        <f t="shared" si="19"/>
        <v>31867</v>
      </c>
      <c r="Y108">
        <f t="shared" si="20"/>
        <v>0</v>
      </c>
    </row>
    <row r="109" spans="1:25" x14ac:dyDescent="0.25">
      <c r="A109" s="59">
        <v>102</v>
      </c>
      <c r="B109" s="60">
        <v>2007</v>
      </c>
      <c r="C109" s="60" t="s">
        <v>93</v>
      </c>
      <c r="D109" s="60">
        <v>2007</v>
      </c>
      <c r="E109" s="60">
        <v>532.1</v>
      </c>
      <c r="F109" s="60">
        <v>77.2</v>
      </c>
      <c r="G109" s="60">
        <v>41078</v>
      </c>
      <c r="H109" s="60">
        <v>43204</v>
      </c>
      <c r="I109" s="60">
        <v>560.70000000000005</v>
      </c>
      <c r="J109" s="60">
        <v>535.9</v>
      </c>
      <c r="K109" s="60">
        <v>71.989999999999995</v>
      </c>
      <c r="L109" s="2"/>
      <c r="N109" s="3">
        <f t="shared" si="11"/>
        <v>79.36</v>
      </c>
      <c r="O109">
        <f t="shared" si="12"/>
        <v>44497</v>
      </c>
      <c r="P109">
        <f t="shared" si="13"/>
        <v>0</v>
      </c>
      <c r="Q109">
        <f t="shared" si="14"/>
        <v>44497</v>
      </c>
      <c r="R109">
        <f t="shared" si="15"/>
        <v>1293</v>
      </c>
      <c r="U109" s="3">
        <f t="shared" si="16"/>
        <v>79.36</v>
      </c>
      <c r="V109">
        <f t="shared" si="17"/>
        <v>42529</v>
      </c>
      <c r="W109">
        <f t="shared" si="18"/>
        <v>1968</v>
      </c>
      <c r="X109">
        <f t="shared" si="19"/>
        <v>44497</v>
      </c>
      <c r="Y109">
        <f t="shared" si="20"/>
        <v>0</v>
      </c>
    </row>
    <row r="110" spans="1:25" x14ac:dyDescent="0.25">
      <c r="A110" s="59">
        <v>103</v>
      </c>
      <c r="B110" s="60">
        <v>2088</v>
      </c>
      <c r="C110" s="60" t="s">
        <v>94</v>
      </c>
      <c r="D110" s="60">
        <v>2088</v>
      </c>
      <c r="E110" s="60">
        <v>649.4</v>
      </c>
      <c r="F110" s="60">
        <v>74.19</v>
      </c>
      <c r="G110" s="60">
        <v>48179</v>
      </c>
      <c r="H110" s="60">
        <v>48179</v>
      </c>
      <c r="I110" s="60">
        <v>665.2</v>
      </c>
      <c r="J110" s="60">
        <v>652.29999999999995</v>
      </c>
      <c r="K110" s="60">
        <v>71.989999999999995</v>
      </c>
      <c r="L110" s="2"/>
      <c r="N110" s="3">
        <f t="shared" si="11"/>
        <v>76.349999999999994</v>
      </c>
      <c r="O110">
        <f t="shared" si="12"/>
        <v>50788</v>
      </c>
      <c r="P110">
        <f t="shared" si="13"/>
        <v>0</v>
      </c>
      <c r="Q110">
        <f t="shared" si="14"/>
        <v>50788</v>
      </c>
      <c r="R110">
        <f t="shared" si="15"/>
        <v>2609</v>
      </c>
      <c r="U110" s="3">
        <f t="shared" si="16"/>
        <v>76.349999999999994</v>
      </c>
      <c r="V110">
        <f t="shared" si="17"/>
        <v>49803</v>
      </c>
      <c r="W110">
        <f t="shared" si="18"/>
        <v>985</v>
      </c>
      <c r="X110">
        <f t="shared" si="19"/>
        <v>50788</v>
      </c>
      <c r="Y110">
        <f t="shared" si="20"/>
        <v>0</v>
      </c>
    </row>
    <row r="111" spans="1:25" x14ac:dyDescent="0.25">
      <c r="A111" s="59">
        <v>104</v>
      </c>
      <c r="B111" s="60">
        <v>2097</v>
      </c>
      <c r="C111" s="60" t="s">
        <v>95</v>
      </c>
      <c r="D111" s="60">
        <v>2097</v>
      </c>
      <c r="E111" s="60">
        <v>481.4</v>
      </c>
      <c r="F111" s="60">
        <v>78.05</v>
      </c>
      <c r="G111" s="60">
        <v>37573</v>
      </c>
      <c r="H111" s="60">
        <v>37573</v>
      </c>
      <c r="I111" s="60">
        <v>462</v>
      </c>
      <c r="J111" s="60">
        <v>473.4</v>
      </c>
      <c r="K111" s="60">
        <v>71.989999999999995</v>
      </c>
      <c r="L111" s="2"/>
      <c r="N111" s="3">
        <f t="shared" si="11"/>
        <v>80.209999999999994</v>
      </c>
      <c r="O111">
        <f t="shared" si="12"/>
        <v>37057</v>
      </c>
      <c r="P111">
        <f t="shared" si="13"/>
        <v>516</v>
      </c>
      <c r="Q111">
        <f t="shared" si="14"/>
        <v>37573</v>
      </c>
      <c r="R111">
        <f t="shared" si="15"/>
        <v>0</v>
      </c>
      <c r="U111" s="3">
        <f t="shared" si="16"/>
        <v>80.209999999999994</v>
      </c>
      <c r="V111">
        <f t="shared" si="17"/>
        <v>37971</v>
      </c>
      <c r="W111">
        <f t="shared" si="18"/>
        <v>0</v>
      </c>
      <c r="X111">
        <f t="shared" si="19"/>
        <v>37971</v>
      </c>
      <c r="Y111">
        <f t="shared" si="20"/>
        <v>398</v>
      </c>
    </row>
    <row r="112" spans="1:25" x14ac:dyDescent="0.25">
      <c r="A112" s="59">
        <v>105</v>
      </c>
      <c r="B112" s="60">
        <v>2113</v>
      </c>
      <c r="C112" s="60" t="s">
        <v>96</v>
      </c>
      <c r="D112" s="60">
        <v>2113</v>
      </c>
      <c r="E112" s="60">
        <v>183.4</v>
      </c>
      <c r="F112" s="60">
        <v>70.540000000000006</v>
      </c>
      <c r="G112" s="60">
        <v>12937</v>
      </c>
      <c r="H112" s="60">
        <v>13226</v>
      </c>
      <c r="I112" s="60">
        <v>185.5</v>
      </c>
      <c r="J112" s="60">
        <v>181</v>
      </c>
      <c r="K112" s="60">
        <v>71.989999999999995</v>
      </c>
      <c r="L112" s="2"/>
      <c r="N112" s="3">
        <f t="shared" si="11"/>
        <v>72.7</v>
      </c>
      <c r="O112">
        <f t="shared" si="12"/>
        <v>13486</v>
      </c>
      <c r="P112">
        <f t="shared" si="13"/>
        <v>0</v>
      </c>
      <c r="Q112">
        <f t="shared" si="14"/>
        <v>13486</v>
      </c>
      <c r="R112">
        <f t="shared" si="15"/>
        <v>260</v>
      </c>
      <c r="U112" s="3">
        <f t="shared" si="16"/>
        <v>72.7</v>
      </c>
      <c r="V112">
        <f t="shared" si="17"/>
        <v>13159</v>
      </c>
      <c r="W112">
        <f t="shared" si="18"/>
        <v>327</v>
      </c>
      <c r="X112">
        <f t="shared" si="19"/>
        <v>13486</v>
      </c>
      <c r="Y112">
        <f t="shared" si="20"/>
        <v>0</v>
      </c>
    </row>
    <row r="113" spans="1:25" x14ac:dyDescent="0.25">
      <c r="A113" s="59">
        <v>106</v>
      </c>
      <c r="B113" s="60">
        <v>2124</v>
      </c>
      <c r="C113" s="60" t="s">
        <v>424</v>
      </c>
      <c r="D113" s="60">
        <v>2124</v>
      </c>
      <c r="E113" s="60">
        <v>1222.0999999999999</v>
      </c>
      <c r="F113" s="60">
        <v>72.010000000000005</v>
      </c>
      <c r="G113" s="60">
        <v>88003</v>
      </c>
      <c r="H113" s="60">
        <v>88003</v>
      </c>
      <c r="I113" s="60">
        <v>1202</v>
      </c>
      <c r="J113" s="60">
        <v>1176.4000000000001</v>
      </c>
      <c r="K113" s="60">
        <v>71.989999999999995</v>
      </c>
      <c r="L113" s="2"/>
      <c r="N113" s="3">
        <f t="shared" si="11"/>
        <v>74.17</v>
      </c>
      <c r="O113">
        <f t="shared" si="12"/>
        <v>89152</v>
      </c>
      <c r="P113">
        <f t="shared" si="13"/>
        <v>0</v>
      </c>
      <c r="Q113">
        <f t="shared" si="14"/>
        <v>89152</v>
      </c>
      <c r="R113">
        <f t="shared" si="15"/>
        <v>1149</v>
      </c>
      <c r="U113" s="3">
        <f t="shared" si="16"/>
        <v>74.17</v>
      </c>
      <c r="V113">
        <f t="shared" si="17"/>
        <v>87254</v>
      </c>
      <c r="W113">
        <f t="shared" si="18"/>
        <v>1898</v>
      </c>
      <c r="X113">
        <f t="shared" si="19"/>
        <v>89152</v>
      </c>
      <c r="Y113">
        <f t="shared" si="20"/>
        <v>0</v>
      </c>
    </row>
    <row r="114" spans="1:25" x14ac:dyDescent="0.25">
      <c r="A114" s="59">
        <v>107</v>
      </c>
      <c r="B114" s="60">
        <v>2151</v>
      </c>
      <c r="C114" s="60" t="s">
        <v>425</v>
      </c>
      <c r="D114" s="60">
        <v>2151</v>
      </c>
      <c r="E114" s="60">
        <v>407</v>
      </c>
      <c r="F114" s="60">
        <v>76.61</v>
      </c>
      <c r="G114" s="60">
        <v>31180</v>
      </c>
      <c r="H114" s="60">
        <v>31180</v>
      </c>
      <c r="I114" s="60">
        <v>426.5</v>
      </c>
      <c r="J114" s="60">
        <v>437.9</v>
      </c>
      <c r="K114" s="60">
        <v>71.989999999999995</v>
      </c>
      <c r="L114" s="2"/>
      <c r="N114" s="3">
        <f t="shared" si="11"/>
        <v>78.77</v>
      </c>
      <c r="O114">
        <f t="shared" si="12"/>
        <v>33595</v>
      </c>
      <c r="P114">
        <f t="shared" si="13"/>
        <v>0</v>
      </c>
      <c r="Q114">
        <f t="shared" si="14"/>
        <v>33595</v>
      </c>
      <c r="R114">
        <f t="shared" si="15"/>
        <v>2415</v>
      </c>
      <c r="U114" s="3">
        <f t="shared" si="16"/>
        <v>78.77</v>
      </c>
      <c r="V114">
        <f t="shared" si="17"/>
        <v>34493</v>
      </c>
      <c r="W114">
        <f t="shared" si="18"/>
        <v>0</v>
      </c>
      <c r="X114">
        <f t="shared" si="19"/>
        <v>34493</v>
      </c>
      <c r="Y114">
        <f t="shared" si="20"/>
        <v>898</v>
      </c>
    </row>
    <row r="115" spans="1:25" x14ac:dyDescent="0.25">
      <c r="A115" s="59">
        <v>108</v>
      </c>
      <c r="B115" s="60">
        <v>2169</v>
      </c>
      <c r="C115" s="60" t="s">
        <v>97</v>
      </c>
      <c r="D115" s="60">
        <v>2169</v>
      </c>
      <c r="E115" s="60">
        <v>1607.4</v>
      </c>
      <c r="F115" s="60">
        <v>68.760000000000005</v>
      </c>
      <c r="G115" s="60">
        <v>110525</v>
      </c>
      <c r="H115" s="60">
        <v>110525</v>
      </c>
      <c r="I115" s="60">
        <v>1568.3</v>
      </c>
      <c r="J115" s="60">
        <v>1554.1</v>
      </c>
      <c r="K115" s="60">
        <v>71.989999999999995</v>
      </c>
      <c r="L115" s="2"/>
      <c r="N115" s="3">
        <f t="shared" si="11"/>
        <v>70.92</v>
      </c>
      <c r="O115">
        <f t="shared" si="12"/>
        <v>111224</v>
      </c>
      <c r="P115">
        <f t="shared" si="13"/>
        <v>0</v>
      </c>
      <c r="Q115">
        <f t="shared" si="14"/>
        <v>111224</v>
      </c>
      <c r="R115">
        <f t="shared" si="15"/>
        <v>699</v>
      </c>
      <c r="U115" s="3">
        <f t="shared" si="16"/>
        <v>70.92</v>
      </c>
      <c r="V115">
        <f t="shared" si="17"/>
        <v>110217</v>
      </c>
      <c r="W115">
        <f t="shared" si="18"/>
        <v>1007</v>
      </c>
      <c r="X115">
        <f t="shared" si="19"/>
        <v>111224</v>
      </c>
      <c r="Y115">
        <f t="shared" si="20"/>
        <v>0</v>
      </c>
    </row>
    <row r="116" spans="1:25" x14ac:dyDescent="0.25">
      <c r="A116" s="59">
        <v>109</v>
      </c>
      <c r="B116" s="60">
        <v>2295</v>
      </c>
      <c r="C116" s="60" t="s">
        <v>98</v>
      </c>
      <c r="D116" s="60">
        <v>2295</v>
      </c>
      <c r="E116" s="60">
        <v>1058</v>
      </c>
      <c r="F116" s="60">
        <v>77.8</v>
      </c>
      <c r="G116" s="60">
        <v>82312</v>
      </c>
      <c r="H116" s="60">
        <v>82312</v>
      </c>
      <c r="I116" s="60">
        <v>1055.4000000000001</v>
      </c>
      <c r="J116" s="60">
        <v>1066</v>
      </c>
      <c r="K116" s="60">
        <v>71.989999999999995</v>
      </c>
      <c r="L116" s="2"/>
      <c r="N116" s="3">
        <f t="shared" si="11"/>
        <v>79.959999999999994</v>
      </c>
      <c r="O116">
        <f t="shared" si="12"/>
        <v>84390</v>
      </c>
      <c r="P116">
        <f t="shared" si="13"/>
        <v>0</v>
      </c>
      <c r="Q116">
        <f t="shared" si="14"/>
        <v>84390</v>
      </c>
      <c r="R116">
        <f t="shared" si="15"/>
        <v>2078</v>
      </c>
      <c r="U116" s="3">
        <f t="shared" si="16"/>
        <v>79.959999999999994</v>
      </c>
      <c r="V116">
        <f t="shared" si="17"/>
        <v>85237</v>
      </c>
      <c r="W116">
        <f t="shared" si="18"/>
        <v>0</v>
      </c>
      <c r="X116">
        <f t="shared" si="19"/>
        <v>85237</v>
      </c>
      <c r="Y116">
        <f t="shared" si="20"/>
        <v>847</v>
      </c>
    </row>
    <row r="117" spans="1:25" x14ac:dyDescent="0.25">
      <c r="A117" s="59">
        <v>110</v>
      </c>
      <c r="B117" s="60">
        <v>2313</v>
      </c>
      <c r="C117" s="60" t="s">
        <v>99</v>
      </c>
      <c r="D117" s="60">
        <v>2313</v>
      </c>
      <c r="E117" s="60">
        <v>3655.8</v>
      </c>
      <c r="F117" s="60">
        <v>75.180000000000007</v>
      </c>
      <c r="G117" s="60">
        <v>274843</v>
      </c>
      <c r="H117" s="60">
        <v>274843</v>
      </c>
      <c r="I117" s="60">
        <v>3561</v>
      </c>
      <c r="J117" s="60">
        <v>3519.9</v>
      </c>
      <c r="K117" s="60">
        <v>71.989999999999995</v>
      </c>
      <c r="L117" s="2"/>
      <c r="N117" s="3">
        <f t="shared" si="11"/>
        <v>77.34</v>
      </c>
      <c r="O117">
        <f t="shared" si="12"/>
        <v>275408</v>
      </c>
      <c r="P117">
        <f t="shared" si="13"/>
        <v>0</v>
      </c>
      <c r="Q117">
        <f t="shared" si="14"/>
        <v>275408</v>
      </c>
      <c r="R117">
        <f t="shared" si="15"/>
        <v>565</v>
      </c>
      <c r="U117" s="3">
        <f t="shared" si="16"/>
        <v>77.34</v>
      </c>
      <c r="V117">
        <f t="shared" si="17"/>
        <v>272229</v>
      </c>
      <c r="W117">
        <f t="shared" si="18"/>
        <v>3179</v>
      </c>
      <c r="X117">
        <f t="shared" si="19"/>
        <v>275408</v>
      </c>
      <c r="Y117">
        <f t="shared" si="20"/>
        <v>0</v>
      </c>
    </row>
    <row r="118" spans="1:25" x14ac:dyDescent="0.25">
      <c r="A118" s="59">
        <v>111</v>
      </c>
      <c r="B118" s="60">
        <v>2322</v>
      </c>
      <c r="C118" s="60" t="s">
        <v>100</v>
      </c>
      <c r="D118" s="60">
        <v>2322</v>
      </c>
      <c r="E118" s="60">
        <v>2046.4</v>
      </c>
      <c r="F118" s="60">
        <v>68.36</v>
      </c>
      <c r="G118" s="60">
        <v>139892</v>
      </c>
      <c r="H118" s="60">
        <v>139892</v>
      </c>
      <c r="I118" s="60">
        <v>2102.1</v>
      </c>
      <c r="J118" s="60">
        <v>2063.1999999999998</v>
      </c>
      <c r="K118" s="60">
        <v>71.989999999999995</v>
      </c>
      <c r="L118" s="2"/>
      <c r="N118" s="3">
        <f t="shared" si="11"/>
        <v>70.52</v>
      </c>
      <c r="O118">
        <f t="shared" si="12"/>
        <v>148240</v>
      </c>
      <c r="P118">
        <f t="shared" si="13"/>
        <v>0</v>
      </c>
      <c r="Q118">
        <f t="shared" si="14"/>
        <v>148240</v>
      </c>
      <c r="R118">
        <f t="shared" si="15"/>
        <v>8348</v>
      </c>
      <c r="U118" s="3">
        <f t="shared" si="16"/>
        <v>70.52</v>
      </c>
      <c r="V118">
        <f t="shared" si="17"/>
        <v>145497</v>
      </c>
      <c r="W118">
        <f t="shared" si="18"/>
        <v>2743</v>
      </c>
      <c r="X118">
        <f t="shared" si="19"/>
        <v>148240</v>
      </c>
      <c r="Y118">
        <f t="shared" si="20"/>
        <v>0</v>
      </c>
    </row>
    <row r="119" spans="1:25" x14ac:dyDescent="0.25">
      <c r="A119" s="59">
        <v>112</v>
      </c>
      <c r="B119" s="60">
        <v>2369</v>
      </c>
      <c r="C119" s="60" t="s">
        <v>101</v>
      </c>
      <c r="D119" s="60">
        <v>2369</v>
      </c>
      <c r="E119" s="60">
        <v>436</v>
      </c>
      <c r="F119" s="60">
        <v>62.77</v>
      </c>
      <c r="G119" s="60">
        <v>27368</v>
      </c>
      <c r="H119" s="60">
        <v>27368</v>
      </c>
      <c r="I119" s="60">
        <v>434</v>
      </c>
      <c r="J119" s="60">
        <v>445.4</v>
      </c>
      <c r="K119" s="60">
        <v>71.989999999999995</v>
      </c>
      <c r="L119" s="2"/>
      <c r="N119" s="3">
        <f t="shared" si="11"/>
        <v>64.930000000000007</v>
      </c>
      <c r="O119">
        <f t="shared" si="12"/>
        <v>28180</v>
      </c>
      <c r="P119">
        <f t="shared" si="13"/>
        <v>0</v>
      </c>
      <c r="Q119">
        <f t="shared" si="14"/>
        <v>28180</v>
      </c>
      <c r="R119">
        <f t="shared" si="15"/>
        <v>812</v>
      </c>
      <c r="U119" s="3">
        <f t="shared" si="16"/>
        <v>64.930000000000007</v>
      </c>
      <c r="V119">
        <f t="shared" si="17"/>
        <v>28920</v>
      </c>
      <c r="W119">
        <f t="shared" si="18"/>
        <v>0</v>
      </c>
      <c r="X119">
        <f t="shared" si="19"/>
        <v>28920</v>
      </c>
      <c r="Y119">
        <f t="shared" si="20"/>
        <v>740</v>
      </c>
    </row>
    <row r="120" spans="1:25" x14ac:dyDescent="0.25">
      <c r="A120" s="59">
        <v>113</v>
      </c>
      <c r="B120" s="60">
        <v>2682</v>
      </c>
      <c r="C120" s="60" t="s">
        <v>102</v>
      </c>
      <c r="D120" s="60">
        <v>2682</v>
      </c>
      <c r="E120" s="60">
        <v>255.2</v>
      </c>
      <c r="F120" s="60">
        <v>86.49</v>
      </c>
      <c r="G120" s="60">
        <v>22072</v>
      </c>
      <c r="H120" s="60">
        <v>22072</v>
      </c>
      <c r="I120" s="60">
        <v>254.5</v>
      </c>
      <c r="J120" s="60">
        <v>248.4</v>
      </c>
      <c r="K120" s="60">
        <v>71.989999999999995</v>
      </c>
      <c r="L120" s="2"/>
      <c r="N120" s="3">
        <f t="shared" si="11"/>
        <v>88.649999999999991</v>
      </c>
      <c r="O120">
        <f t="shared" si="12"/>
        <v>22561</v>
      </c>
      <c r="P120">
        <f t="shared" si="13"/>
        <v>0</v>
      </c>
      <c r="Q120">
        <f t="shared" si="14"/>
        <v>22561</v>
      </c>
      <c r="R120">
        <f t="shared" si="15"/>
        <v>489</v>
      </c>
      <c r="U120" s="3">
        <f t="shared" si="16"/>
        <v>88.649999999999991</v>
      </c>
      <c r="V120">
        <f t="shared" si="17"/>
        <v>22021</v>
      </c>
      <c r="W120">
        <f t="shared" si="18"/>
        <v>540</v>
      </c>
      <c r="X120">
        <f t="shared" si="19"/>
        <v>22561</v>
      </c>
      <c r="Y120">
        <f t="shared" si="20"/>
        <v>0</v>
      </c>
    </row>
    <row r="121" spans="1:25" x14ac:dyDescent="0.25">
      <c r="A121" s="59">
        <v>114</v>
      </c>
      <c r="B121" s="60">
        <v>2376</v>
      </c>
      <c r="C121" s="60" t="s">
        <v>103</v>
      </c>
      <c r="D121" s="60">
        <v>2376</v>
      </c>
      <c r="E121" s="60">
        <v>472</v>
      </c>
      <c r="F121" s="60">
        <v>71.56</v>
      </c>
      <c r="G121" s="60">
        <v>33776</v>
      </c>
      <c r="H121" s="60">
        <v>33776</v>
      </c>
      <c r="I121" s="60">
        <v>464</v>
      </c>
      <c r="J121" s="60">
        <v>427.3</v>
      </c>
      <c r="K121" s="60">
        <v>71.989999999999995</v>
      </c>
      <c r="L121" s="2"/>
      <c r="N121" s="3">
        <f t="shared" si="11"/>
        <v>73.72</v>
      </c>
      <c r="O121">
        <f t="shared" si="12"/>
        <v>34206</v>
      </c>
      <c r="P121">
        <f t="shared" si="13"/>
        <v>0</v>
      </c>
      <c r="Q121">
        <f t="shared" si="14"/>
        <v>34206</v>
      </c>
      <c r="R121">
        <f t="shared" si="15"/>
        <v>430</v>
      </c>
      <c r="U121" s="3">
        <f t="shared" si="16"/>
        <v>73.72</v>
      </c>
      <c r="V121">
        <f t="shared" si="17"/>
        <v>31501</v>
      </c>
      <c r="W121">
        <f t="shared" si="18"/>
        <v>2705</v>
      </c>
      <c r="X121">
        <f t="shared" si="19"/>
        <v>34206</v>
      </c>
      <c r="Y121">
        <f t="shared" si="20"/>
        <v>0</v>
      </c>
    </row>
    <row r="122" spans="1:25" x14ac:dyDescent="0.25">
      <c r="A122" s="59">
        <v>115</v>
      </c>
      <c r="B122" s="60">
        <v>2403</v>
      </c>
      <c r="C122" s="60" t="s">
        <v>426</v>
      </c>
      <c r="D122" s="60">
        <v>2403</v>
      </c>
      <c r="E122" s="60">
        <v>836.4</v>
      </c>
      <c r="F122" s="60">
        <v>74.63</v>
      </c>
      <c r="G122" s="60">
        <v>62421</v>
      </c>
      <c r="H122" s="60">
        <v>62421</v>
      </c>
      <c r="I122" s="60">
        <v>850</v>
      </c>
      <c r="J122" s="60">
        <v>848.8</v>
      </c>
      <c r="K122" s="60">
        <v>71.989999999999995</v>
      </c>
      <c r="L122" s="2"/>
      <c r="N122" s="3">
        <f t="shared" si="11"/>
        <v>76.789999999999992</v>
      </c>
      <c r="O122">
        <f t="shared" si="12"/>
        <v>65272</v>
      </c>
      <c r="P122">
        <f t="shared" si="13"/>
        <v>0</v>
      </c>
      <c r="Q122">
        <f t="shared" si="14"/>
        <v>65272</v>
      </c>
      <c r="R122">
        <f t="shared" si="15"/>
        <v>2851</v>
      </c>
      <c r="U122" s="3">
        <f t="shared" si="16"/>
        <v>76.789999999999992</v>
      </c>
      <c r="V122">
        <f t="shared" si="17"/>
        <v>65179</v>
      </c>
      <c r="W122">
        <f t="shared" si="18"/>
        <v>93</v>
      </c>
      <c r="X122">
        <f t="shared" si="19"/>
        <v>65272</v>
      </c>
      <c r="Y122">
        <f t="shared" si="20"/>
        <v>0</v>
      </c>
    </row>
    <row r="123" spans="1:25" x14ac:dyDescent="0.25">
      <c r="A123" s="59">
        <v>116</v>
      </c>
      <c r="B123" s="60">
        <v>2457</v>
      </c>
      <c r="C123" s="60" t="s">
        <v>104</v>
      </c>
      <c r="D123" s="60">
        <v>2457</v>
      </c>
      <c r="E123" s="60">
        <v>455.7</v>
      </c>
      <c r="F123" s="60">
        <v>73.510000000000005</v>
      </c>
      <c r="G123" s="60">
        <v>33499</v>
      </c>
      <c r="H123" s="60">
        <v>33499</v>
      </c>
      <c r="I123" s="60">
        <v>454.7</v>
      </c>
      <c r="J123" s="60">
        <v>454.1</v>
      </c>
      <c r="K123" s="60">
        <v>71.989999999999995</v>
      </c>
      <c r="L123" s="2"/>
      <c r="N123" s="3">
        <f t="shared" si="11"/>
        <v>75.67</v>
      </c>
      <c r="O123">
        <f t="shared" si="12"/>
        <v>34407</v>
      </c>
      <c r="P123">
        <f t="shared" si="13"/>
        <v>0</v>
      </c>
      <c r="Q123">
        <f t="shared" si="14"/>
        <v>34407</v>
      </c>
      <c r="R123">
        <f t="shared" si="15"/>
        <v>908</v>
      </c>
      <c r="U123" s="3">
        <f t="shared" si="16"/>
        <v>75.67</v>
      </c>
      <c r="V123">
        <f t="shared" si="17"/>
        <v>34362</v>
      </c>
      <c r="W123">
        <f t="shared" si="18"/>
        <v>45</v>
      </c>
      <c r="X123">
        <f t="shared" si="19"/>
        <v>34407</v>
      </c>
      <c r="Y123">
        <f t="shared" si="20"/>
        <v>0</v>
      </c>
    </row>
    <row r="124" spans="1:25" x14ac:dyDescent="0.25">
      <c r="A124" s="59">
        <v>117</v>
      </c>
      <c r="B124" s="60">
        <v>2466</v>
      </c>
      <c r="C124" s="60" t="s">
        <v>105</v>
      </c>
      <c r="D124" s="60">
        <v>2466</v>
      </c>
      <c r="E124" s="60">
        <v>1562.7</v>
      </c>
      <c r="F124" s="60">
        <v>67.180000000000007</v>
      </c>
      <c r="G124" s="60">
        <v>104982</v>
      </c>
      <c r="H124" s="60">
        <v>104982</v>
      </c>
      <c r="I124" s="60">
        <v>1586.7</v>
      </c>
      <c r="J124" s="60">
        <v>1572.5</v>
      </c>
      <c r="K124" s="60">
        <v>71.989999999999995</v>
      </c>
      <c r="L124" s="2"/>
      <c r="N124" s="3">
        <f t="shared" si="11"/>
        <v>69.34</v>
      </c>
      <c r="O124">
        <f t="shared" si="12"/>
        <v>110022</v>
      </c>
      <c r="P124">
        <f t="shared" si="13"/>
        <v>0</v>
      </c>
      <c r="Q124">
        <f t="shared" si="14"/>
        <v>110022</v>
      </c>
      <c r="R124">
        <f t="shared" si="15"/>
        <v>5040</v>
      </c>
      <c r="U124" s="3">
        <f t="shared" si="16"/>
        <v>69.34</v>
      </c>
      <c r="V124">
        <f t="shared" si="17"/>
        <v>109037</v>
      </c>
      <c r="W124">
        <f t="shared" si="18"/>
        <v>985</v>
      </c>
      <c r="X124">
        <f t="shared" si="19"/>
        <v>110022</v>
      </c>
      <c r="Y124">
        <f t="shared" si="20"/>
        <v>0</v>
      </c>
    </row>
    <row r="125" spans="1:25" x14ac:dyDescent="0.25">
      <c r="A125" s="59">
        <v>118</v>
      </c>
      <c r="B125" s="60">
        <v>2493</v>
      </c>
      <c r="C125" s="60" t="s">
        <v>106</v>
      </c>
      <c r="D125" s="60">
        <v>2493</v>
      </c>
      <c r="E125" s="60">
        <v>164</v>
      </c>
      <c r="F125" s="60">
        <v>83.58</v>
      </c>
      <c r="G125" s="60">
        <v>13707</v>
      </c>
      <c r="H125" s="60">
        <v>13707</v>
      </c>
      <c r="I125" s="60">
        <v>174</v>
      </c>
      <c r="J125" s="60">
        <v>170.1</v>
      </c>
      <c r="K125" s="60">
        <v>71.989999999999995</v>
      </c>
      <c r="L125" s="2"/>
      <c r="N125" s="3">
        <f t="shared" si="11"/>
        <v>85.74</v>
      </c>
      <c r="O125">
        <f t="shared" si="12"/>
        <v>14919</v>
      </c>
      <c r="P125">
        <f t="shared" si="13"/>
        <v>0</v>
      </c>
      <c r="Q125">
        <f t="shared" si="14"/>
        <v>14919</v>
      </c>
      <c r="R125">
        <f t="shared" si="15"/>
        <v>1212</v>
      </c>
      <c r="U125" s="3">
        <f t="shared" si="16"/>
        <v>85.74</v>
      </c>
      <c r="V125">
        <f t="shared" si="17"/>
        <v>14584</v>
      </c>
      <c r="W125">
        <f t="shared" si="18"/>
        <v>335</v>
      </c>
      <c r="X125">
        <f t="shared" si="19"/>
        <v>14919</v>
      </c>
      <c r="Y125">
        <f t="shared" si="20"/>
        <v>0</v>
      </c>
    </row>
    <row r="126" spans="1:25" x14ac:dyDescent="0.25">
      <c r="A126" s="59">
        <v>119</v>
      </c>
      <c r="B126" s="60">
        <v>2502</v>
      </c>
      <c r="C126" s="60" t="s">
        <v>107</v>
      </c>
      <c r="D126" s="60">
        <v>2502</v>
      </c>
      <c r="E126" s="60">
        <v>616.79999999999995</v>
      </c>
      <c r="F126" s="60">
        <v>71.180000000000007</v>
      </c>
      <c r="G126" s="60">
        <v>43904</v>
      </c>
      <c r="H126" s="60">
        <v>43904</v>
      </c>
      <c r="I126" s="60">
        <v>617.29999999999995</v>
      </c>
      <c r="J126" s="60">
        <v>604.4</v>
      </c>
      <c r="K126" s="60">
        <v>71.989999999999995</v>
      </c>
      <c r="L126" s="2"/>
      <c r="N126" s="3">
        <f t="shared" si="11"/>
        <v>73.34</v>
      </c>
      <c r="O126">
        <f t="shared" si="12"/>
        <v>45273</v>
      </c>
      <c r="P126">
        <f t="shared" si="13"/>
        <v>0</v>
      </c>
      <c r="Q126">
        <f t="shared" si="14"/>
        <v>45273</v>
      </c>
      <c r="R126">
        <f t="shared" si="15"/>
        <v>1369</v>
      </c>
      <c r="U126" s="3">
        <f t="shared" si="16"/>
        <v>73.34</v>
      </c>
      <c r="V126">
        <f t="shared" si="17"/>
        <v>44327</v>
      </c>
      <c r="W126">
        <f t="shared" si="18"/>
        <v>946</v>
      </c>
      <c r="X126">
        <f t="shared" si="19"/>
        <v>45273</v>
      </c>
      <c r="Y126">
        <f t="shared" si="20"/>
        <v>0</v>
      </c>
    </row>
    <row r="127" spans="1:25" x14ac:dyDescent="0.25">
      <c r="A127" s="59">
        <v>120</v>
      </c>
      <c r="B127" s="60">
        <v>2511</v>
      </c>
      <c r="C127" s="60" t="s">
        <v>108</v>
      </c>
      <c r="D127" s="60">
        <v>2511</v>
      </c>
      <c r="E127" s="60">
        <v>1933.5</v>
      </c>
      <c r="F127" s="60">
        <v>66.430000000000007</v>
      </c>
      <c r="G127" s="60">
        <v>128442</v>
      </c>
      <c r="H127" s="60">
        <v>128442</v>
      </c>
      <c r="I127" s="60">
        <v>1918.9</v>
      </c>
      <c r="J127" s="60">
        <v>1868.2</v>
      </c>
      <c r="K127" s="60">
        <v>71.989999999999995</v>
      </c>
      <c r="L127" s="2"/>
      <c r="N127" s="3">
        <f t="shared" si="11"/>
        <v>68.59</v>
      </c>
      <c r="O127">
        <f t="shared" si="12"/>
        <v>131617</v>
      </c>
      <c r="P127">
        <f t="shared" si="13"/>
        <v>0</v>
      </c>
      <c r="Q127">
        <f t="shared" si="14"/>
        <v>131617</v>
      </c>
      <c r="R127">
        <f t="shared" si="15"/>
        <v>3175</v>
      </c>
      <c r="U127" s="3">
        <f t="shared" si="16"/>
        <v>68.59</v>
      </c>
      <c r="V127">
        <f t="shared" si="17"/>
        <v>128140</v>
      </c>
      <c r="W127">
        <f t="shared" si="18"/>
        <v>3477</v>
      </c>
      <c r="X127">
        <f t="shared" si="19"/>
        <v>131617</v>
      </c>
      <c r="Y127">
        <f t="shared" si="20"/>
        <v>0</v>
      </c>
    </row>
    <row r="128" spans="1:25" x14ac:dyDescent="0.25">
      <c r="A128" s="59">
        <v>121</v>
      </c>
      <c r="B128" s="60">
        <v>2520</v>
      </c>
      <c r="C128" s="60" t="s">
        <v>109</v>
      </c>
      <c r="D128" s="60">
        <v>2520</v>
      </c>
      <c r="E128" s="60">
        <v>279</v>
      </c>
      <c r="F128" s="60">
        <v>73.19</v>
      </c>
      <c r="G128" s="60">
        <v>20420</v>
      </c>
      <c r="H128" s="60">
        <v>20420</v>
      </c>
      <c r="I128" s="60">
        <v>296</v>
      </c>
      <c r="J128" s="60">
        <v>289.2</v>
      </c>
      <c r="K128" s="60">
        <v>71.989999999999995</v>
      </c>
      <c r="L128" s="2"/>
      <c r="N128" s="3">
        <f t="shared" si="11"/>
        <v>75.349999999999994</v>
      </c>
      <c r="O128">
        <f t="shared" si="12"/>
        <v>22304</v>
      </c>
      <c r="P128">
        <f t="shared" si="13"/>
        <v>0</v>
      </c>
      <c r="Q128">
        <f t="shared" si="14"/>
        <v>22304</v>
      </c>
      <c r="R128">
        <f t="shared" si="15"/>
        <v>1884</v>
      </c>
      <c r="U128" s="3">
        <f t="shared" si="16"/>
        <v>75.349999999999994</v>
      </c>
      <c r="V128">
        <f t="shared" si="17"/>
        <v>21791</v>
      </c>
      <c r="W128">
        <f t="shared" si="18"/>
        <v>513</v>
      </c>
      <c r="X128">
        <f t="shared" si="19"/>
        <v>22304</v>
      </c>
      <c r="Y128">
        <f t="shared" si="20"/>
        <v>0</v>
      </c>
    </row>
    <row r="129" spans="1:25" x14ac:dyDescent="0.25">
      <c r="A129" s="59">
        <v>122</v>
      </c>
      <c r="B129" s="60">
        <v>2556</v>
      </c>
      <c r="C129" s="60" t="s">
        <v>110</v>
      </c>
      <c r="D129" s="60">
        <v>2556</v>
      </c>
      <c r="E129" s="60">
        <v>385.2</v>
      </c>
      <c r="F129" s="60">
        <v>64.58</v>
      </c>
      <c r="G129" s="60">
        <v>24876</v>
      </c>
      <c r="H129" s="60">
        <v>24876</v>
      </c>
      <c r="I129" s="60">
        <v>378</v>
      </c>
      <c r="J129" s="60">
        <v>365.5</v>
      </c>
      <c r="K129" s="60">
        <v>71.989999999999995</v>
      </c>
      <c r="L129" s="2"/>
      <c r="N129" s="3">
        <f t="shared" si="11"/>
        <v>66.739999999999995</v>
      </c>
      <c r="O129">
        <f t="shared" si="12"/>
        <v>25228</v>
      </c>
      <c r="P129">
        <f t="shared" si="13"/>
        <v>0</v>
      </c>
      <c r="Q129">
        <f t="shared" si="14"/>
        <v>25228</v>
      </c>
      <c r="R129">
        <f t="shared" si="15"/>
        <v>352</v>
      </c>
      <c r="U129" s="3">
        <f t="shared" si="16"/>
        <v>66.739999999999995</v>
      </c>
      <c r="V129">
        <f t="shared" si="17"/>
        <v>24393</v>
      </c>
      <c r="W129">
        <f t="shared" si="18"/>
        <v>835</v>
      </c>
      <c r="X129">
        <f t="shared" si="19"/>
        <v>25228</v>
      </c>
      <c r="Y129">
        <f t="shared" si="20"/>
        <v>0</v>
      </c>
    </row>
    <row r="130" spans="1:25" x14ac:dyDescent="0.25">
      <c r="A130" s="59">
        <v>123</v>
      </c>
      <c r="B130" s="60">
        <v>3195</v>
      </c>
      <c r="C130" s="60" t="s">
        <v>111</v>
      </c>
      <c r="D130" s="60">
        <v>3195</v>
      </c>
      <c r="E130" s="60">
        <v>1187.4000000000001</v>
      </c>
      <c r="F130" s="60">
        <v>73.39</v>
      </c>
      <c r="G130" s="60">
        <v>87143</v>
      </c>
      <c r="H130" s="60">
        <v>87143</v>
      </c>
      <c r="I130" s="60">
        <v>1185</v>
      </c>
      <c r="J130" s="60">
        <v>1207.4000000000001</v>
      </c>
      <c r="K130" s="60">
        <v>71.989999999999995</v>
      </c>
      <c r="L130" s="2"/>
      <c r="N130" s="3">
        <f t="shared" si="11"/>
        <v>75.55</v>
      </c>
      <c r="O130">
        <f t="shared" si="12"/>
        <v>89527</v>
      </c>
      <c r="P130">
        <f t="shared" si="13"/>
        <v>0</v>
      </c>
      <c r="Q130">
        <f t="shared" si="14"/>
        <v>89527</v>
      </c>
      <c r="R130">
        <f t="shared" si="15"/>
        <v>2384</v>
      </c>
      <c r="U130" s="3">
        <f t="shared" si="16"/>
        <v>75.55</v>
      </c>
      <c r="V130">
        <f t="shared" si="17"/>
        <v>91219</v>
      </c>
      <c r="W130">
        <f t="shared" si="18"/>
        <v>0</v>
      </c>
      <c r="X130">
        <f t="shared" si="19"/>
        <v>91219</v>
      </c>
      <c r="Y130">
        <f t="shared" si="20"/>
        <v>1692</v>
      </c>
    </row>
    <row r="131" spans="1:25" x14ac:dyDescent="0.25">
      <c r="A131" s="59">
        <v>124</v>
      </c>
      <c r="B131" s="60">
        <v>2709</v>
      </c>
      <c r="C131" s="60" t="s">
        <v>112</v>
      </c>
      <c r="D131" s="60">
        <v>2709</v>
      </c>
      <c r="E131" s="60">
        <v>1521.9</v>
      </c>
      <c r="F131" s="60">
        <v>68.739999999999995</v>
      </c>
      <c r="G131" s="60">
        <v>104615</v>
      </c>
      <c r="H131" s="60">
        <v>105266</v>
      </c>
      <c r="I131" s="60">
        <v>1498.3</v>
      </c>
      <c r="J131" s="60">
        <v>1496.2</v>
      </c>
      <c r="K131" s="60">
        <v>71.989999999999995</v>
      </c>
      <c r="L131" s="2"/>
      <c r="N131" s="3">
        <f t="shared" si="11"/>
        <v>70.899999999999991</v>
      </c>
      <c r="O131">
        <f t="shared" si="12"/>
        <v>106229</v>
      </c>
      <c r="P131">
        <f t="shared" si="13"/>
        <v>0</v>
      </c>
      <c r="Q131">
        <f t="shared" si="14"/>
        <v>106229</v>
      </c>
      <c r="R131">
        <f t="shared" si="15"/>
        <v>963</v>
      </c>
      <c r="U131" s="3">
        <f t="shared" si="16"/>
        <v>70.899999999999991</v>
      </c>
      <c r="V131">
        <f t="shared" si="17"/>
        <v>106081</v>
      </c>
      <c r="W131">
        <f t="shared" si="18"/>
        <v>148</v>
      </c>
      <c r="X131">
        <f t="shared" si="19"/>
        <v>106229</v>
      </c>
      <c r="Y131">
        <f t="shared" si="20"/>
        <v>0</v>
      </c>
    </row>
    <row r="132" spans="1:25" x14ac:dyDescent="0.25">
      <c r="A132" s="59">
        <v>125</v>
      </c>
      <c r="B132" s="60">
        <v>2718</v>
      </c>
      <c r="C132" s="60" t="s">
        <v>113</v>
      </c>
      <c r="D132" s="60">
        <v>2718</v>
      </c>
      <c r="E132" s="60">
        <v>456.7</v>
      </c>
      <c r="F132" s="60">
        <v>65.48</v>
      </c>
      <c r="G132" s="60">
        <v>29905</v>
      </c>
      <c r="H132" s="60">
        <v>29905</v>
      </c>
      <c r="I132" s="60">
        <v>447.8</v>
      </c>
      <c r="J132" s="60">
        <v>447.2</v>
      </c>
      <c r="K132" s="60">
        <v>71.989999999999995</v>
      </c>
      <c r="L132" s="2"/>
      <c r="N132" s="3">
        <f t="shared" si="11"/>
        <v>67.64</v>
      </c>
      <c r="O132">
        <f t="shared" si="12"/>
        <v>30289</v>
      </c>
      <c r="P132">
        <f t="shared" si="13"/>
        <v>0</v>
      </c>
      <c r="Q132">
        <f t="shared" si="14"/>
        <v>30289</v>
      </c>
      <c r="R132">
        <f t="shared" si="15"/>
        <v>384</v>
      </c>
      <c r="U132" s="3">
        <f t="shared" si="16"/>
        <v>67.64</v>
      </c>
      <c r="V132">
        <f t="shared" si="17"/>
        <v>30249</v>
      </c>
      <c r="W132">
        <f t="shared" si="18"/>
        <v>40</v>
      </c>
      <c r="X132">
        <f t="shared" si="19"/>
        <v>30289</v>
      </c>
      <c r="Y132">
        <f t="shared" si="20"/>
        <v>0</v>
      </c>
    </row>
    <row r="133" spans="1:25" x14ac:dyDescent="0.25">
      <c r="A133" s="59">
        <v>126</v>
      </c>
      <c r="B133" s="60">
        <v>2727</v>
      </c>
      <c r="C133" s="60" t="s">
        <v>114</v>
      </c>
      <c r="D133" s="60">
        <v>2727</v>
      </c>
      <c r="E133" s="60">
        <v>668.2</v>
      </c>
      <c r="F133" s="60">
        <v>73.98</v>
      </c>
      <c r="G133" s="60">
        <v>49433</v>
      </c>
      <c r="H133" s="60">
        <v>49433</v>
      </c>
      <c r="I133" s="60">
        <v>679.3</v>
      </c>
      <c r="J133" s="60">
        <v>678.4</v>
      </c>
      <c r="K133" s="60">
        <v>71.989999999999995</v>
      </c>
      <c r="L133" s="2"/>
      <c r="N133" s="3">
        <f t="shared" si="11"/>
        <v>76.14</v>
      </c>
      <c r="O133">
        <f t="shared" si="12"/>
        <v>51722</v>
      </c>
      <c r="P133">
        <f t="shared" si="13"/>
        <v>0</v>
      </c>
      <c r="Q133">
        <f t="shared" si="14"/>
        <v>51722</v>
      </c>
      <c r="R133">
        <f t="shared" si="15"/>
        <v>2289</v>
      </c>
      <c r="U133" s="3">
        <f t="shared" si="16"/>
        <v>76.14</v>
      </c>
      <c r="V133">
        <f t="shared" si="17"/>
        <v>51653</v>
      </c>
      <c r="W133">
        <f t="shared" si="18"/>
        <v>69</v>
      </c>
      <c r="X133">
        <f t="shared" si="19"/>
        <v>51722</v>
      </c>
      <c r="Y133">
        <f t="shared" si="20"/>
        <v>0</v>
      </c>
    </row>
    <row r="134" spans="1:25" x14ac:dyDescent="0.25">
      <c r="A134" s="59">
        <v>127</v>
      </c>
      <c r="B134" s="60">
        <v>2754</v>
      </c>
      <c r="C134" s="60" t="s">
        <v>115</v>
      </c>
      <c r="D134" s="60">
        <v>2754</v>
      </c>
      <c r="E134" s="60">
        <v>396.2</v>
      </c>
      <c r="F134" s="60">
        <v>68.37</v>
      </c>
      <c r="G134" s="60">
        <v>27088</v>
      </c>
      <c r="H134" s="60">
        <v>27088</v>
      </c>
      <c r="I134" s="60">
        <v>400.1</v>
      </c>
      <c r="J134" s="60">
        <v>399.6</v>
      </c>
      <c r="K134" s="60">
        <v>71.989999999999995</v>
      </c>
      <c r="L134" s="2"/>
      <c r="N134" s="3">
        <f t="shared" si="11"/>
        <v>70.53</v>
      </c>
      <c r="O134">
        <f t="shared" si="12"/>
        <v>28219</v>
      </c>
      <c r="P134">
        <f t="shared" si="13"/>
        <v>0</v>
      </c>
      <c r="Q134">
        <f t="shared" si="14"/>
        <v>28219</v>
      </c>
      <c r="R134">
        <f t="shared" si="15"/>
        <v>1131</v>
      </c>
      <c r="U134" s="3">
        <f t="shared" si="16"/>
        <v>70.53</v>
      </c>
      <c r="V134">
        <f t="shared" si="17"/>
        <v>28184</v>
      </c>
      <c r="W134">
        <f t="shared" si="18"/>
        <v>35</v>
      </c>
      <c r="X134">
        <f t="shared" si="19"/>
        <v>28219</v>
      </c>
      <c r="Y134">
        <f t="shared" si="20"/>
        <v>0</v>
      </c>
    </row>
    <row r="135" spans="1:25" x14ac:dyDescent="0.25">
      <c r="A135" s="59">
        <v>128</v>
      </c>
      <c r="B135" s="60">
        <v>2766</v>
      </c>
      <c r="C135" s="60" t="s">
        <v>348</v>
      </c>
      <c r="D135" s="60">
        <v>2766</v>
      </c>
      <c r="E135" s="60">
        <v>326.39999999999998</v>
      </c>
      <c r="F135" s="60">
        <v>68.75</v>
      </c>
      <c r="G135" s="60">
        <v>22440</v>
      </c>
      <c r="H135" s="60">
        <v>22489</v>
      </c>
      <c r="I135" s="60">
        <v>313.3</v>
      </c>
      <c r="J135" s="60">
        <v>312.89999999999998</v>
      </c>
      <c r="K135" s="60">
        <v>71.989999999999995</v>
      </c>
      <c r="L135" s="2"/>
      <c r="N135" s="3">
        <f t="shared" si="11"/>
        <v>70.91</v>
      </c>
      <c r="O135">
        <f t="shared" si="12"/>
        <v>22216</v>
      </c>
      <c r="P135">
        <f t="shared" si="13"/>
        <v>224</v>
      </c>
      <c r="Q135">
        <f t="shared" si="14"/>
        <v>22440</v>
      </c>
      <c r="R135">
        <f t="shared" si="15"/>
        <v>-49</v>
      </c>
      <c r="U135" s="3">
        <f t="shared" si="16"/>
        <v>70.91</v>
      </c>
      <c r="V135">
        <f t="shared" si="17"/>
        <v>22188</v>
      </c>
      <c r="W135">
        <f t="shared" si="18"/>
        <v>28</v>
      </c>
      <c r="X135">
        <f t="shared" si="19"/>
        <v>22216</v>
      </c>
      <c r="Y135">
        <f t="shared" si="20"/>
        <v>-224</v>
      </c>
    </row>
    <row r="136" spans="1:25" x14ac:dyDescent="0.25">
      <c r="A136" s="59">
        <v>129</v>
      </c>
      <c r="B136" s="60">
        <v>2772</v>
      </c>
      <c r="C136" s="60" t="s">
        <v>116</v>
      </c>
      <c r="D136" s="60">
        <v>2772</v>
      </c>
      <c r="E136" s="60">
        <v>227</v>
      </c>
      <c r="F136" s="60">
        <v>67.58</v>
      </c>
      <c r="G136" s="60">
        <v>15341</v>
      </c>
      <c r="H136" s="60">
        <v>15341</v>
      </c>
      <c r="I136" s="60">
        <v>226</v>
      </c>
      <c r="J136" s="60">
        <v>220.5</v>
      </c>
      <c r="K136" s="60">
        <v>71.989999999999995</v>
      </c>
      <c r="L136" s="2"/>
      <c r="N136" s="3">
        <f t="shared" si="11"/>
        <v>69.739999999999995</v>
      </c>
      <c r="O136">
        <f t="shared" si="12"/>
        <v>15761</v>
      </c>
      <c r="P136">
        <f t="shared" si="13"/>
        <v>0</v>
      </c>
      <c r="Q136">
        <f t="shared" si="14"/>
        <v>15761</v>
      </c>
      <c r="R136">
        <f t="shared" si="15"/>
        <v>420</v>
      </c>
      <c r="U136" s="3">
        <f t="shared" si="16"/>
        <v>69.739999999999995</v>
      </c>
      <c r="V136">
        <f t="shared" si="17"/>
        <v>15378</v>
      </c>
      <c r="W136">
        <f t="shared" si="18"/>
        <v>383</v>
      </c>
      <c r="X136">
        <f t="shared" si="19"/>
        <v>15761</v>
      </c>
      <c r="Y136">
        <f t="shared" si="20"/>
        <v>0</v>
      </c>
    </row>
    <row r="137" spans="1:25" x14ac:dyDescent="0.25">
      <c r="A137" s="59">
        <v>130</v>
      </c>
      <c r="B137" s="60">
        <v>2781</v>
      </c>
      <c r="C137" s="60" t="s">
        <v>117</v>
      </c>
      <c r="D137" s="60">
        <v>2781</v>
      </c>
      <c r="E137" s="60">
        <v>1108.3</v>
      </c>
      <c r="F137" s="60">
        <v>71.8</v>
      </c>
      <c r="G137" s="60">
        <v>79576</v>
      </c>
      <c r="H137" s="60">
        <v>79576</v>
      </c>
      <c r="I137" s="60">
        <v>1119.5</v>
      </c>
      <c r="J137" s="60">
        <v>1130.0999999999999</v>
      </c>
      <c r="K137" s="60">
        <v>71.989999999999995</v>
      </c>
      <c r="L137" s="2"/>
      <c r="N137" s="3">
        <f t="shared" ref="N137:N200" si="21">F137+$N$5</f>
        <v>73.959999999999994</v>
      </c>
      <c r="O137">
        <f t="shared" ref="O137:O200" si="22">ROUND(N137*I137,0)</f>
        <v>82798</v>
      </c>
      <c r="P137">
        <f t="shared" ref="P137:P200" si="23">IF(O137&lt;G137,G137-O137,0)</f>
        <v>0</v>
      </c>
      <c r="Q137">
        <f t="shared" ref="Q137:Q200" si="24">P137+O137</f>
        <v>82798</v>
      </c>
      <c r="R137">
        <f t="shared" ref="R137:R200" si="25">Q137-(H137)</f>
        <v>3222</v>
      </c>
      <c r="U137" s="3">
        <f t="shared" ref="U137:U200" si="26">N137+$U$5</f>
        <v>73.959999999999994</v>
      </c>
      <c r="V137">
        <f t="shared" ref="V137:V200" si="27">ROUND(U137*J137,0)</f>
        <v>83582</v>
      </c>
      <c r="W137">
        <f t="shared" ref="W137:W200" si="28">IF(V137&lt;O137,O137-V137,0)</f>
        <v>0</v>
      </c>
      <c r="X137">
        <f t="shared" ref="X137:X200" si="29">W137+V137</f>
        <v>83582</v>
      </c>
      <c r="Y137">
        <f t="shared" ref="Y137:Y200" si="30">X137-(Q137)</f>
        <v>784</v>
      </c>
    </row>
    <row r="138" spans="1:25" x14ac:dyDescent="0.25">
      <c r="A138" s="59">
        <v>131</v>
      </c>
      <c r="B138" s="60">
        <v>2826</v>
      </c>
      <c r="C138" s="60" t="s">
        <v>118</v>
      </c>
      <c r="D138" s="60">
        <v>2826</v>
      </c>
      <c r="E138" s="60">
        <v>1351.6</v>
      </c>
      <c r="F138" s="60">
        <v>74.430000000000007</v>
      </c>
      <c r="G138" s="60">
        <v>100600</v>
      </c>
      <c r="H138" s="60">
        <v>100600</v>
      </c>
      <c r="I138" s="60">
        <v>1375.3</v>
      </c>
      <c r="J138" s="60">
        <v>1373.4</v>
      </c>
      <c r="K138" s="60">
        <v>71.989999999999995</v>
      </c>
      <c r="L138" s="2"/>
      <c r="N138" s="3">
        <f t="shared" si="21"/>
        <v>76.59</v>
      </c>
      <c r="O138">
        <f t="shared" si="22"/>
        <v>105334</v>
      </c>
      <c r="P138">
        <f t="shared" si="23"/>
        <v>0</v>
      </c>
      <c r="Q138">
        <f t="shared" si="24"/>
        <v>105334</v>
      </c>
      <c r="R138">
        <f t="shared" si="25"/>
        <v>4734</v>
      </c>
      <c r="U138" s="3">
        <f t="shared" si="26"/>
        <v>76.59</v>
      </c>
      <c r="V138">
        <f t="shared" si="27"/>
        <v>105189</v>
      </c>
      <c r="W138">
        <f t="shared" si="28"/>
        <v>145</v>
      </c>
      <c r="X138">
        <f t="shared" si="29"/>
        <v>105334</v>
      </c>
      <c r="Y138">
        <f t="shared" si="30"/>
        <v>0</v>
      </c>
    </row>
    <row r="139" spans="1:25" x14ac:dyDescent="0.25">
      <c r="A139" s="59">
        <v>132</v>
      </c>
      <c r="B139" s="60">
        <v>2846</v>
      </c>
      <c r="C139" s="60" t="s">
        <v>119</v>
      </c>
      <c r="D139" s="60">
        <v>2846</v>
      </c>
      <c r="E139" s="60">
        <v>293</v>
      </c>
      <c r="F139" s="60">
        <v>69.62</v>
      </c>
      <c r="G139" s="60">
        <v>20399</v>
      </c>
      <c r="H139" s="60">
        <v>20399</v>
      </c>
      <c r="I139" s="60">
        <v>294</v>
      </c>
      <c r="J139" s="60">
        <v>286.89999999999998</v>
      </c>
      <c r="K139" s="60">
        <v>71.989999999999995</v>
      </c>
      <c r="L139" s="2"/>
      <c r="N139" s="3">
        <f t="shared" si="21"/>
        <v>71.78</v>
      </c>
      <c r="O139">
        <f t="shared" si="22"/>
        <v>21103</v>
      </c>
      <c r="P139">
        <f t="shared" si="23"/>
        <v>0</v>
      </c>
      <c r="Q139">
        <f t="shared" si="24"/>
        <v>21103</v>
      </c>
      <c r="R139">
        <f t="shared" si="25"/>
        <v>704</v>
      </c>
      <c r="U139" s="3">
        <f t="shared" si="26"/>
        <v>71.78</v>
      </c>
      <c r="V139">
        <f t="shared" si="27"/>
        <v>20594</v>
      </c>
      <c r="W139">
        <f t="shared" si="28"/>
        <v>509</v>
      </c>
      <c r="X139">
        <f t="shared" si="29"/>
        <v>21103</v>
      </c>
      <c r="Y139">
        <f t="shared" si="30"/>
        <v>0</v>
      </c>
    </row>
    <row r="140" spans="1:25" x14ac:dyDescent="0.25">
      <c r="A140" s="59">
        <v>133</v>
      </c>
      <c r="B140" s="60">
        <v>2862</v>
      </c>
      <c r="C140" s="60" t="s">
        <v>427</v>
      </c>
      <c r="D140" s="60">
        <v>2862</v>
      </c>
      <c r="E140" s="60">
        <v>642.79999999999995</v>
      </c>
      <c r="F140" s="60">
        <v>72.55</v>
      </c>
      <c r="G140" s="60">
        <v>46635</v>
      </c>
      <c r="H140" s="60">
        <v>46635</v>
      </c>
      <c r="I140" s="60">
        <v>641.70000000000005</v>
      </c>
      <c r="J140" s="60">
        <v>616.79999999999995</v>
      </c>
      <c r="K140" s="60">
        <v>71.989999999999995</v>
      </c>
      <c r="L140" s="2"/>
      <c r="N140" s="3">
        <f t="shared" si="21"/>
        <v>74.709999999999994</v>
      </c>
      <c r="O140">
        <f t="shared" si="22"/>
        <v>47941</v>
      </c>
      <c r="P140">
        <f t="shared" si="23"/>
        <v>0</v>
      </c>
      <c r="Q140">
        <f t="shared" si="24"/>
        <v>47941</v>
      </c>
      <c r="R140">
        <f t="shared" si="25"/>
        <v>1306</v>
      </c>
      <c r="U140" s="3">
        <f t="shared" si="26"/>
        <v>74.709999999999994</v>
      </c>
      <c r="V140">
        <f t="shared" si="27"/>
        <v>46081</v>
      </c>
      <c r="W140">
        <f t="shared" si="28"/>
        <v>1860</v>
      </c>
      <c r="X140">
        <f t="shared" si="29"/>
        <v>47941</v>
      </c>
      <c r="Y140">
        <f t="shared" si="30"/>
        <v>0</v>
      </c>
    </row>
    <row r="141" spans="1:25" x14ac:dyDescent="0.25">
      <c r="A141" s="59">
        <v>134</v>
      </c>
      <c r="B141" s="60">
        <v>2977</v>
      </c>
      <c r="C141" s="60" t="s">
        <v>121</v>
      </c>
      <c r="D141" s="60">
        <v>2977</v>
      </c>
      <c r="E141" s="60">
        <v>588.1</v>
      </c>
      <c r="F141" s="60">
        <v>71.05</v>
      </c>
      <c r="G141" s="60">
        <v>41785</v>
      </c>
      <c r="H141" s="60">
        <v>42205</v>
      </c>
      <c r="I141" s="60">
        <v>583</v>
      </c>
      <c r="J141" s="60">
        <v>558.1</v>
      </c>
      <c r="K141" s="60">
        <v>71.989999999999995</v>
      </c>
      <c r="L141" s="2"/>
      <c r="N141" s="3">
        <f t="shared" si="21"/>
        <v>73.209999999999994</v>
      </c>
      <c r="O141">
        <f t="shared" si="22"/>
        <v>42681</v>
      </c>
      <c r="P141">
        <f t="shared" si="23"/>
        <v>0</v>
      </c>
      <c r="Q141">
        <f t="shared" si="24"/>
        <v>42681</v>
      </c>
      <c r="R141">
        <f t="shared" si="25"/>
        <v>476</v>
      </c>
      <c r="U141" s="3">
        <f t="shared" si="26"/>
        <v>73.209999999999994</v>
      </c>
      <c r="V141">
        <f t="shared" si="27"/>
        <v>40859</v>
      </c>
      <c r="W141">
        <f t="shared" si="28"/>
        <v>1822</v>
      </c>
      <c r="X141">
        <f t="shared" si="29"/>
        <v>42681</v>
      </c>
      <c r="Y141">
        <f t="shared" si="30"/>
        <v>0</v>
      </c>
    </row>
    <row r="142" spans="1:25" x14ac:dyDescent="0.25">
      <c r="A142" s="59">
        <v>135</v>
      </c>
      <c r="B142" s="60">
        <v>2988</v>
      </c>
      <c r="C142" s="60" t="s">
        <v>122</v>
      </c>
      <c r="D142" s="60">
        <v>2988</v>
      </c>
      <c r="E142" s="60">
        <v>557.20000000000005</v>
      </c>
      <c r="F142" s="60">
        <v>74.040000000000006</v>
      </c>
      <c r="G142" s="60">
        <v>41255</v>
      </c>
      <c r="H142" s="60">
        <v>41255</v>
      </c>
      <c r="I142" s="60">
        <v>557.1</v>
      </c>
      <c r="J142" s="60">
        <v>580.4</v>
      </c>
      <c r="K142" s="60">
        <v>71.989999999999995</v>
      </c>
      <c r="L142" s="2"/>
      <c r="N142" s="3">
        <f t="shared" si="21"/>
        <v>76.2</v>
      </c>
      <c r="O142">
        <f t="shared" si="22"/>
        <v>42451</v>
      </c>
      <c r="P142">
        <f t="shared" si="23"/>
        <v>0</v>
      </c>
      <c r="Q142">
        <f t="shared" si="24"/>
        <v>42451</v>
      </c>
      <c r="R142">
        <f t="shared" si="25"/>
        <v>1196</v>
      </c>
      <c r="U142" s="3">
        <f t="shared" si="26"/>
        <v>76.2</v>
      </c>
      <c r="V142">
        <f t="shared" si="27"/>
        <v>44226</v>
      </c>
      <c r="W142">
        <f t="shared" si="28"/>
        <v>0</v>
      </c>
      <c r="X142">
        <f t="shared" si="29"/>
        <v>44226</v>
      </c>
      <c r="Y142">
        <f t="shared" si="30"/>
        <v>1775</v>
      </c>
    </row>
    <row r="143" spans="1:25" x14ac:dyDescent="0.25">
      <c r="A143" s="59">
        <v>136</v>
      </c>
      <c r="B143" s="60">
        <v>3029</v>
      </c>
      <c r="C143" s="60" t="s">
        <v>123</v>
      </c>
      <c r="D143" s="60">
        <v>3029</v>
      </c>
      <c r="E143" s="60">
        <v>1155</v>
      </c>
      <c r="F143" s="60">
        <v>71.13</v>
      </c>
      <c r="G143" s="60">
        <v>82155</v>
      </c>
      <c r="H143" s="60">
        <v>82155</v>
      </c>
      <c r="I143" s="60">
        <v>1151.7</v>
      </c>
      <c r="J143" s="60">
        <v>1090</v>
      </c>
      <c r="K143" s="60">
        <v>71.989999999999995</v>
      </c>
      <c r="L143" s="2"/>
      <c r="N143" s="3">
        <f t="shared" si="21"/>
        <v>73.289999999999992</v>
      </c>
      <c r="O143">
        <f t="shared" si="22"/>
        <v>84408</v>
      </c>
      <c r="P143">
        <f t="shared" si="23"/>
        <v>0</v>
      </c>
      <c r="Q143">
        <f t="shared" si="24"/>
        <v>84408</v>
      </c>
      <c r="R143">
        <f t="shared" si="25"/>
        <v>2253</v>
      </c>
      <c r="U143" s="3">
        <f t="shared" si="26"/>
        <v>73.289999999999992</v>
      </c>
      <c r="V143">
        <f t="shared" si="27"/>
        <v>79886</v>
      </c>
      <c r="W143">
        <f t="shared" si="28"/>
        <v>4522</v>
      </c>
      <c r="X143">
        <f t="shared" si="29"/>
        <v>84408</v>
      </c>
      <c r="Y143">
        <f t="shared" si="30"/>
        <v>0</v>
      </c>
    </row>
    <row r="144" spans="1:25" x14ac:dyDescent="0.25">
      <c r="A144" s="59">
        <v>137</v>
      </c>
      <c r="B144" s="60">
        <v>3033</v>
      </c>
      <c r="C144" s="60" t="s">
        <v>124</v>
      </c>
      <c r="D144" s="60">
        <v>3033</v>
      </c>
      <c r="E144" s="60">
        <v>409.1</v>
      </c>
      <c r="F144" s="60">
        <v>55.47</v>
      </c>
      <c r="G144" s="60">
        <v>22693</v>
      </c>
      <c r="H144" s="60">
        <v>22693</v>
      </c>
      <c r="I144" s="60">
        <v>411.8</v>
      </c>
      <c r="J144" s="60">
        <v>399.2</v>
      </c>
      <c r="K144" s="60">
        <v>71.989999999999995</v>
      </c>
      <c r="L144" s="2"/>
      <c r="N144" s="3">
        <f t="shared" si="21"/>
        <v>57.629999999999995</v>
      </c>
      <c r="O144">
        <f t="shared" si="22"/>
        <v>23732</v>
      </c>
      <c r="P144">
        <f t="shared" si="23"/>
        <v>0</v>
      </c>
      <c r="Q144">
        <f t="shared" si="24"/>
        <v>23732</v>
      </c>
      <c r="R144">
        <f t="shared" si="25"/>
        <v>1039</v>
      </c>
      <c r="U144" s="3">
        <f t="shared" si="26"/>
        <v>57.629999999999995</v>
      </c>
      <c r="V144">
        <f t="shared" si="27"/>
        <v>23006</v>
      </c>
      <c r="W144">
        <f t="shared" si="28"/>
        <v>726</v>
      </c>
      <c r="X144">
        <f t="shared" si="29"/>
        <v>23732</v>
      </c>
      <c r="Y144">
        <f t="shared" si="30"/>
        <v>0</v>
      </c>
    </row>
    <row r="145" spans="1:25" x14ac:dyDescent="0.25">
      <c r="A145" s="59">
        <v>138</v>
      </c>
      <c r="B145" s="60">
        <v>3042</v>
      </c>
      <c r="C145" s="60" t="s">
        <v>125</v>
      </c>
      <c r="D145" s="60">
        <v>3042</v>
      </c>
      <c r="E145" s="60">
        <v>678.2</v>
      </c>
      <c r="F145" s="60">
        <v>77.239999999999995</v>
      </c>
      <c r="G145" s="60">
        <v>52384</v>
      </c>
      <c r="H145" s="60">
        <v>52384</v>
      </c>
      <c r="I145" s="60">
        <v>714.7</v>
      </c>
      <c r="J145" s="60">
        <v>713.8</v>
      </c>
      <c r="K145" s="60">
        <v>71.989999999999995</v>
      </c>
      <c r="L145" s="2"/>
      <c r="N145" s="3">
        <f t="shared" si="21"/>
        <v>79.399999999999991</v>
      </c>
      <c r="O145">
        <f t="shared" si="22"/>
        <v>56747</v>
      </c>
      <c r="P145">
        <f t="shared" si="23"/>
        <v>0</v>
      </c>
      <c r="Q145">
        <f t="shared" si="24"/>
        <v>56747</v>
      </c>
      <c r="R145">
        <f t="shared" si="25"/>
        <v>4363</v>
      </c>
      <c r="U145" s="3">
        <f t="shared" si="26"/>
        <v>79.399999999999991</v>
      </c>
      <c r="V145">
        <f t="shared" si="27"/>
        <v>56676</v>
      </c>
      <c r="W145">
        <f t="shared" si="28"/>
        <v>71</v>
      </c>
      <c r="X145">
        <f t="shared" si="29"/>
        <v>56747</v>
      </c>
      <c r="Y145">
        <f t="shared" si="30"/>
        <v>0</v>
      </c>
    </row>
    <row r="146" spans="1:25" x14ac:dyDescent="0.25">
      <c r="A146" s="59">
        <v>139</v>
      </c>
      <c r="B146" s="60">
        <v>3060</v>
      </c>
      <c r="C146" s="60" t="s">
        <v>126</v>
      </c>
      <c r="D146" s="60">
        <v>3060</v>
      </c>
      <c r="E146" s="60">
        <v>1236.4000000000001</v>
      </c>
      <c r="F146" s="60">
        <v>71.44</v>
      </c>
      <c r="G146" s="60">
        <v>88328</v>
      </c>
      <c r="H146" s="60">
        <v>88328</v>
      </c>
      <c r="I146" s="60">
        <v>1246.8</v>
      </c>
      <c r="J146" s="60">
        <v>1257.0999999999999</v>
      </c>
      <c r="K146" s="60">
        <v>71.989999999999995</v>
      </c>
      <c r="L146" s="2"/>
      <c r="N146" s="3">
        <f t="shared" si="21"/>
        <v>73.599999999999994</v>
      </c>
      <c r="O146">
        <f t="shared" si="22"/>
        <v>91764</v>
      </c>
      <c r="P146">
        <f t="shared" si="23"/>
        <v>0</v>
      </c>
      <c r="Q146">
        <f t="shared" si="24"/>
        <v>91764</v>
      </c>
      <c r="R146">
        <f t="shared" si="25"/>
        <v>3436</v>
      </c>
      <c r="U146" s="3">
        <f t="shared" si="26"/>
        <v>73.599999999999994</v>
      </c>
      <c r="V146">
        <f t="shared" si="27"/>
        <v>92523</v>
      </c>
      <c r="W146">
        <f t="shared" si="28"/>
        <v>0</v>
      </c>
      <c r="X146">
        <f t="shared" si="29"/>
        <v>92523</v>
      </c>
      <c r="Y146">
        <f t="shared" si="30"/>
        <v>759</v>
      </c>
    </row>
    <row r="147" spans="1:25" x14ac:dyDescent="0.25">
      <c r="A147" s="59">
        <v>140</v>
      </c>
      <c r="B147" s="60">
        <v>3168</v>
      </c>
      <c r="C147" s="60" t="s">
        <v>127</v>
      </c>
      <c r="D147" s="60">
        <v>3168</v>
      </c>
      <c r="E147" s="60">
        <v>682</v>
      </c>
      <c r="F147" s="60">
        <v>78.61</v>
      </c>
      <c r="G147" s="60">
        <v>53612</v>
      </c>
      <c r="H147" s="60">
        <v>53612</v>
      </c>
      <c r="I147" s="60">
        <v>666.1</v>
      </c>
      <c r="J147" s="60">
        <v>629.1</v>
      </c>
      <c r="K147" s="60">
        <v>71.989999999999995</v>
      </c>
      <c r="L147" s="2"/>
      <c r="N147" s="3">
        <f t="shared" si="21"/>
        <v>80.77</v>
      </c>
      <c r="O147">
        <f t="shared" si="22"/>
        <v>53801</v>
      </c>
      <c r="P147">
        <f t="shared" si="23"/>
        <v>0</v>
      </c>
      <c r="Q147">
        <f t="shared" si="24"/>
        <v>53801</v>
      </c>
      <c r="R147">
        <f t="shared" si="25"/>
        <v>189</v>
      </c>
      <c r="U147" s="3">
        <f t="shared" si="26"/>
        <v>80.77</v>
      </c>
      <c r="V147">
        <f t="shared" si="27"/>
        <v>50812</v>
      </c>
      <c r="W147">
        <f t="shared" si="28"/>
        <v>2989</v>
      </c>
      <c r="X147">
        <f t="shared" si="29"/>
        <v>53801</v>
      </c>
      <c r="Y147">
        <f t="shared" si="30"/>
        <v>0</v>
      </c>
    </row>
    <row r="148" spans="1:25" x14ac:dyDescent="0.25">
      <c r="A148" s="59">
        <v>141</v>
      </c>
      <c r="B148" s="60">
        <v>3105</v>
      </c>
      <c r="C148" s="60" t="s">
        <v>128</v>
      </c>
      <c r="D148" s="60">
        <v>3105</v>
      </c>
      <c r="E148" s="60">
        <v>1406.7</v>
      </c>
      <c r="F148" s="60">
        <v>77.72</v>
      </c>
      <c r="G148" s="60">
        <v>109329</v>
      </c>
      <c r="H148" s="60">
        <v>109329</v>
      </c>
      <c r="I148" s="60">
        <v>1383.7</v>
      </c>
      <c r="J148" s="60">
        <v>1405.8</v>
      </c>
      <c r="K148" s="60">
        <v>71.989999999999995</v>
      </c>
      <c r="L148" s="2"/>
      <c r="N148" s="3">
        <f t="shared" si="21"/>
        <v>79.88</v>
      </c>
      <c r="O148">
        <f t="shared" si="22"/>
        <v>110530</v>
      </c>
      <c r="P148">
        <f t="shared" si="23"/>
        <v>0</v>
      </c>
      <c r="Q148">
        <f t="shared" si="24"/>
        <v>110530</v>
      </c>
      <c r="R148">
        <f t="shared" si="25"/>
        <v>1201</v>
      </c>
      <c r="U148" s="3">
        <f t="shared" si="26"/>
        <v>79.88</v>
      </c>
      <c r="V148">
        <f t="shared" si="27"/>
        <v>112295</v>
      </c>
      <c r="W148">
        <f t="shared" si="28"/>
        <v>0</v>
      </c>
      <c r="X148">
        <f t="shared" si="29"/>
        <v>112295</v>
      </c>
      <c r="Y148">
        <f t="shared" si="30"/>
        <v>1765</v>
      </c>
    </row>
    <row r="149" spans="1:25" x14ac:dyDescent="0.25">
      <c r="A149" s="59">
        <v>142</v>
      </c>
      <c r="B149" s="60">
        <v>3114</v>
      </c>
      <c r="C149" s="60" t="s">
        <v>129</v>
      </c>
      <c r="D149" s="60">
        <v>3114</v>
      </c>
      <c r="E149" s="60">
        <v>3474.5</v>
      </c>
      <c r="F149" s="60">
        <v>70.11</v>
      </c>
      <c r="G149" s="60">
        <v>243597</v>
      </c>
      <c r="H149" s="60">
        <v>243597</v>
      </c>
      <c r="I149" s="60">
        <v>3436.6</v>
      </c>
      <c r="J149" s="60">
        <v>3516</v>
      </c>
      <c r="K149" s="60">
        <v>71.989999999999995</v>
      </c>
      <c r="L149" s="2"/>
      <c r="N149" s="3">
        <f t="shared" si="21"/>
        <v>72.27</v>
      </c>
      <c r="O149">
        <f t="shared" si="22"/>
        <v>248363</v>
      </c>
      <c r="P149">
        <f t="shared" si="23"/>
        <v>0</v>
      </c>
      <c r="Q149">
        <f t="shared" si="24"/>
        <v>248363</v>
      </c>
      <c r="R149">
        <f t="shared" si="25"/>
        <v>4766</v>
      </c>
      <c r="U149" s="3">
        <f t="shared" si="26"/>
        <v>72.27</v>
      </c>
      <c r="V149">
        <f t="shared" si="27"/>
        <v>254101</v>
      </c>
      <c r="W149">
        <f t="shared" si="28"/>
        <v>0</v>
      </c>
      <c r="X149">
        <f t="shared" si="29"/>
        <v>254101</v>
      </c>
      <c r="Y149">
        <f t="shared" si="30"/>
        <v>5738</v>
      </c>
    </row>
    <row r="150" spans="1:25" x14ac:dyDescent="0.25">
      <c r="A150" s="59">
        <v>143</v>
      </c>
      <c r="B150" s="60">
        <v>3119</v>
      </c>
      <c r="C150" s="60" t="s">
        <v>130</v>
      </c>
      <c r="D150" s="60">
        <v>3119</v>
      </c>
      <c r="E150" s="60">
        <v>847.3</v>
      </c>
      <c r="F150" s="60">
        <v>60.97</v>
      </c>
      <c r="G150" s="60">
        <v>51660</v>
      </c>
      <c r="H150" s="60">
        <v>51660</v>
      </c>
      <c r="I150" s="60">
        <v>838.8</v>
      </c>
      <c r="J150" s="60">
        <v>849.7</v>
      </c>
      <c r="K150" s="60">
        <v>71.989999999999995</v>
      </c>
      <c r="L150" s="2"/>
      <c r="N150" s="3">
        <f t="shared" si="21"/>
        <v>63.129999999999995</v>
      </c>
      <c r="O150">
        <f t="shared" si="22"/>
        <v>52953</v>
      </c>
      <c r="P150">
        <f t="shared" si="23"/>
        <v>0</v>
      </c>
      <c r="Q150">
        <f t="shared" si="24"/>
        <v>52953</v>
      </c>
      <c r="R150">
        <f t="shared" si="25"/>
        <v>1293</v>
      </c>
      <c r="U150" s="3">
        <f t="shared" si="26"/>
        <v>63.129999999999995</v>
      </c>
      <c r="V150">
        <f t="shared" si="27"/>
        <v>53642</v>
      </c>
      <c r="W150">
        <f t="shared" si="28"/>
        <v>0</v>
      </c>
      <c r="X150">
        <f t="shared" si="29"/>
        <v>53642</v>
      </c>
      <c r="Y150">
        <f t="shared" si="30"/>
        <v>689</v>
      </c>
    </row>
    <row r="151" spans="1:25" x14ac:dyDescent="0.25">
      <c r="A151" s="59">
        <v>144</v>
      </c>
      <c r="B151" s="60">
        <v>3141</v>
      </c>
      <c r="C151" s="60" t="s">
        <v>131</v>
      </c>
      <c r="D151" s="60">
        <v>3141</v>
      </c>
      <c r="E151" s="60">
        <v>14395</v>
      </c>
      <c r="F151" s="60">
        <v>75.239999999999995</v>
      </c>
      <c r="G151" s="60">
        <v>1083080</v>
      </c>
      <c r="H151" s="60">
        <v>1083080</v>
      </c>
      <c r="I151" s="60">
        <v>14439.8</v>
      </c>
      <c r="J151" s="60">
        <v>14516.3</v>
      </c>
      <c r="K151" s="60">
        <v>71.989999999999995</v>
      </c>
      <c r="L151" s="2"/>
      <c r="N151" s="3">
        <f t="shared" si="21"/>
        <v>77.399999999999991</v>
      </c>
      <c r="O151">
        <f t="shared" si="22"/>
        <v>1117641</v>
      </c>
      <c r="P151">
        <f t="shared" si="23"/>
        <v>0</v>
      </c>
      <c r="Q151">
        <f t="shared" si="24"/>
        <v>1117641</v>
      </c>
      <c r="R151">
        <f t="shared" si="25"/>
        <v>34561</v>
      </c>
      <c r="U151" s="3">
        <f t="shared" si="26"/>
        <v>77.399999999999991</v>
      </c>
      <c r="V151">
        <f t="shared" si="27"/>
        <v>1123562</v>
      </c>
      <c r="W151">
        <f t="shared" si="28"/>
        <v>0</v>
      </c>
      <c r="X151">
        <f t="shared" si="29"/>
        <v>1123562</v>
      </c>
      <c r="Y151">
        <f t="shared" si="30"/>
        <v>5921</v>
      </c>
    </row>
    <row r="152" spans="1:25" x14ac:dyDescent="0.25">
      <c r="A152" s="59">
        <v>145</v>
      </c>
      <c r="B152" s="60">
        <v>3150</v>
      </c>
      <c r="C152" s="60" t="s">
        <v>132</v>
      </c>
      <c r="D152" s="60">
        <v>3150</v>
      </c>
      <c r="E152" s="60">
        <v>1015.1</v>
      </c>
      <c r="F152" s="60">
        <v>74.87</v>
      </c>
      <c r="G152" s="60">
        <v>76001</v>
      </c>
      <c r="H152" s="60">
        <v>76001</v>
      </c>
      <c r="I152" s="60">
        <v>1002.3</v>
      </c>
      <c r="J152" s="60">
        <v>952.8</v>
      </c>
      <c r="K152" s="60">
        <v>71.989999999999995</v>
      </c>
      <c r="L152" s="2"/>
      <c r="N152" s="3">
        <f t="shared" si="21"/>
        <v>77.03</v>
      </c>
      <c r="O152">
        <f t="shared" si="22"/>
        <v>77207</v>
      </c>
      <c r="P152">
        <f t="shared" si="23"/>
        <v>0</v>
      </c>
      <c r="Q152">
        <f t="shared" si="24"/>
        <v>77207</v>
      </c>
      <c r="R152">
        <f t="shared" si="25"/>
        <v>1206</v>
      </c>
      <c r="U152" s="3">
        <f t="shared" si="26"/>
        <v>77.03</v>
      </c>
      <c r="V152">
        <f t="shared" si="27"/>
        <v>73394</v>
      </c>
      <c r="W152">
        <f t="shared" si="28"/>
        <v>3813</v>
      </c>
      <c r="X152">
        <f t="shared" si="29"/>
        <v>77207</v>
      </c>
      <c r="Y152">
        <f t="shared" si="30"/>
        <v>0</v>
      </c>
    </row>
    <row r="153" spans="1:25" x14ac:dyDescent="0.25">
      <c r="A153" s="59">
        <v>146</v>
      </c>
      <c r="B153" s="60">
        <v>3154</v>
      </c>
      <c r="C153" s="60" t="s">
        <v>133</v>
      </c>
      <c r="D153" s="60">
        <v>3154</v>
      </c>
      <c r="E153" s="60">
        <v>496</v>
      </c>
      <c r="F153" s="60">
        <v>70.760000000000005</v>
      </c>
      <c r="G153" s="60">
        <v>35097</v>
      </c>
      <c r="H153" s="60">
        <v>35839</v>
      </c>
      <c r="I153" s="60">
        <v>500</v>
      </c>
      <c r="J153" s="60">
        <v>487.3</v>
      </c>
      <c r="K153" s="60">
        <v>71.989999999999995</v>
      </c>
      <c r="L153" s="2"/>
      <c r="N153" s="3">
        <f t="shared" si="21"/>
        <v>72.92</v>
      </c>
      <c r="O153">
        <f t="shared" si="22"/>
        <v>36460</v>
      </c>
      <c r="P153">
        <f t="shared" si="23"/>
        <v>0</v>
      </c>
      <c r="Q153">
        <f t="shared" si="24"/>
        <v>36460</v>
      </c>
      <c r="R153">
        <f t="shared" si="25"/>
        <v>621</v>
      </c>
      <c r="U153" s="3">
        <f t="shared" si="26"/>
        <v>72.92</v>
      </c>
      <c r="V153">
        <f t="shared" si="27"/>
        <v>35534</v>
      </c>
      <c r="W153">
        <f t="shared" si="28"/>
        <v>926</v>
      </c>
      <c r="X153">
        <f t="shared" si="29"/>
        <v>36460</v>
      </c>
      <c r="Y153">
        <f t="shared" si="30"/>
        <v>0</v>
      </c>
    </row>
    <row r="154" spans="1:25" x14ac:dyDescent="0.25">
      <c r="A154" s="59">
        <v>147</v>
      </c>
      <c r="B154" s="60">
        <v>3186</v>
      </c>
      <c r="C154" s="60" t="s">
        <v>349</v>
      </c>
      <c r="D154" s="60">
        <v>3186</v>
      </c>
      <c r="E154" s="60">
        <v>437.9</v>
      </c>
      <c r="F154" s="60">
        <v>60.95</v>
      </c>
      <c r="G154" s="60">
        <v>26690</v>
      </c>
      <c r="H154" s="60">
        <v>26690</v>
      </c>
      <c r="I154" s="60">
        <v>440.9</v>
      </c>
      <c r="J154" s="60">
        <v>440.3</v>
      </c>
      <c r="K154" s="60">
        <v>71.989999999999995</v>
      </c>
      <c r="L154" s="2"/>
      <c r="N154" s="3">
        <f t="shared" si="21"/>
        <v>63.11</v>
      </c>
      <c r="O154">
        <f t="shared" si="22"/>
        <v>27825</v>
      </c>
      <c r="P154">
        <f t="shared" si="23"/>
        <v>0</v>
      </c>
      <c r="Q154">
        <f t="shared" si="24"/>
        <v>27825</v>
      </c>
      <c r="R154">
        <f t="shared" si="25"/>
        <v>1135</v>
      </c>
      <c r="U154" s="3">
        <f t="shared" si="26"/>
        <v>63.11</v>
      </c>
      <c r="V154">
        <f t="shared" si="27"/>
        <v>27787</v>
      </c>
      <c r="W154">
        <f t="shared" si="28"/>
        <v>38</v>
      </c>
      <c r="X154">
        <f t="shared" si="29"/>
        <v>27825</v>
      </c>
      <c r="Y154">
        <f t="shared" si="30"/>
        <v>0</v>
      </c>
    </row>
    <row r="155" spans="1:25" x14ac:dyDescent="0.25">
      <c r="A155" s="59">
        <v>148</v>
      </c>
      <c r="B155" s="60">
        <v>3204</v>
      </c>
      <c r="C155" s="60" t="s">
        <v>134</v>
      </c>
      <c r="D155" s="60">
        <v>3204</v>
      </c>
      <c r="E155" s="60">
        <v>913.3</v>
      </c>
      <c r="F155" s="60">
        <v>63.46</v>
      </c>
      <c r="G155" s="60">
        <v>57958</v>
      </c>
      <c r="H155" s="60">
        <v>57958</v>
      </c>
      <c r="I155" s="60">
        <v>894.1</v>
      </c>
      <c r="J155" s="60">
        <v>905</v>
      </c>
      <c r="K155" s="60">
        <v>71.989999999999995</v>
      </c>
      <c r="L155" s="2"/>
      <c r="N155" s="3">
        <f t="shared" si="21"/>
        <v>65.62</v>
      </c>
      <c r="O155">
        <f t="shared" si="22"/>
        <v>58671</v>
      </c>
      <c r="P155">
        <f t="shared" si="23"/>
        <v>0</v>
      </c>
      <c r="Q155">
        <f t="shared" si="24"/>
        <v>58671</v>
      </c>
      <c r="R155">
        <f t="shared" si="25"/>
        <v>713</v>
      </c>
      <c r="U155" s="3">
        <f t="shared" si="26"/>
        <v>65.62</v>
      </c>
      <c r="V155">
        <f t="shared" si="27"/>
        <v>59386</v>
      </c>
      <c r="W155">
        <f t="shared" si="28"/>
        <v>0</v>
      </c>
      <c r="X155">
        <f t="shared" si="29"/>
        <v>59386</v>
      </c>
      <c r="Y155">
        <f t="shared" si="30"/>
        <v>715</v>
      </c>
    </row>
    <row r="156" spans="1:25" x14ac:dyDescent="0.25">
      <c r="A156" s="59">
        <v>149</v>
      </c>
      <c r="B156" s="60">
        <v>3231</v>
      </c>
      <c r="C156" s="60" t="s">
        <v>135</v>
      </c>
      <c r="D156" s="60">
        <v>3231</v>
      </c>
      <c r="E156" s="60">
        <v>6986.9</v>
      </c>
      <c r="F156" s="60">
        <v>66.27</v>
      </c>
      <c r="G156" s="60">
        <v>463022</v>
      </c>
      <c r="H156" s="60">
        <v>463022</v>
      </c>
      <c r="I156" s="60">
        <v>6984.8</v>
      </c>
      <c r="J156" s="60">
        <v>6915</v>
      </c>
      <c r="K156" s="60">
        <v>71.989999999999995</v>
      </c>
      <c r="L156" s="2"/>
      <c r="N156" s="3">
        <f t="shared" si="21"/>
        <v>68.429999999999993</v>
      </c>
      <c r="O156">
        <f t="shared" si="22"/>
        <v>477970</v>
      </c>
      <c r="P156">
        <f t="shared" si="23"/>
        <v>0</v>
      </c>
      <c r="Q156">
        <f t="shared" si="24"/>
        <v>477970</v>
      </c>
      <c r="R156">
        <f t="shared" si="25"/>
        <v>14948</v>
      </c>
      <c r="U156" s="3">
        <f t="shared" si="26"/>
        <v>68.429999999999993</v>
      </c>
      <c r="V156">
        <f t="shared" si="27"/>
        <v>473193</v>
      </c>
      <c r="W156">
        <f t="shared" si="28"/>
        <v>4777</v>
      </c>
      <c r="X156">
        <f t="shared" si="29"/>
        <v>477970</v>
      </c>
      <c r="Y156">
        <f t="shared" si="30"/>
        <v>0</v>
      </c>
    </row>
    <row r="157" spans="1:25" x14ac:dyDescent="0.25">
      <c r="A157" s="59">
        <v>150</v>
      </c>
      <c r="B157" s="60">
        <v>3312</v>
      </c>
      <c r="C157" s="60" t="s">
        <v>136</v>
      </c>
      <c r="D157" s="60">
        <v>3312</v>
      </c>
      <c r="E157" s="60">
        <v>1877.4</v>
      </c>
      <c r="F157" s="60">
        <v>74.02</v>
      </c>
      <c r="G157" s="60">
        <v>138965</v>
      </c>
      <c r="H157" s="60">
        <v>138965</v>
      </c>
      <c r="I157" s="60">
        <v>1850</v>
      </c>
      <c r="J157" s="60">
        <v>1811.4</v>
      </c>
      <c r="K157" s="60">
        <v>71.989999999999995</v>
      </c>
      <c r="L157" s="2"/>
      <c r="N157" s="3">
        <f t="shared" si="21"/>
        <v>76.179999999999993</v>
      </c>
      <c r="O157">
        <f t="shared" si="22"/>
        <v>140933</v>
      </c>
      <c r="P157">
        <f t="shared" si="23"/>
        <v>0</v>
      </c>
      <c r="Q157">
        <f t="shared" si="24"/>
        <v>140933</v>
      </c>
      <c r="R157">
        <f t="shared" si="25"/>
        <v>1968</v>
      </c>
      <c r="U157" s="3">
        <f t="shared" si="26"/>
        <v>76.179999999999993</v>
      </c>
      <c r="V157">
        <f t="shared" si="27"/>
        <v>137992</v>
      </c>
      <c r="W157">
        <f t="shared" si="28"/>
        <v>2941</v>
      </c>
      <c r="X157">
        <f t="shared" si="29"/>
        <v>140933</v>
      </c>
      <c r="Y157">
        <f t="shared" si="30"/>
        <v>0</v>
      </c>
    </row>
    <row r="158" spans="1:25" x14ac:dyDescent="0.25">
      <c r="A158" s="59">
        <v>151</v>
      </c>
      <c r="B158" s="60">
        <v>3330</v>
      </c>
      <c r="C158" s="60" t="s">
        <v>137</v>
      </c>
      <c r="D158" s="60">
        <v>3330</v>
      </c>
      <c r="E158" s="60">
        <v>346.7</v>
      </c>
      <c r="F158" s="60">
        <v>71.489999999999995</v>
      </c>
      <c r="G158" s="60">
        <v>24786</v>
      </c>
      <c r="H158" s="60">
        <v>24786</v>
      </c>
      <c r="I158" s="60">
        <v>360.7</v>
      </c>
      <c r="J158" s="60">
        <v>348.1</v>
      </c>
      <c r="K158" s="60">
        <v>71.989999999999995</v>
      </c>
      <c r="L158" s="2"/>
      <c r="N158" s="3">
        <f t="shared" si="21"/>
        <v>73.649999999999991</v>
      </c>
      <c r="O158">
        <f t="shared" si="22"/>
        <v>26566</v>
      </c>
      <c r="P158">
        <f t="shared" si="23"/>
        <v>0</v>
      </c>
      <c r="Q158">
        <f t="shared" si="24"/>
        <v>26566</v>
      </c>
      <c r="R158">
        <f t="shared" si="25"/>
        <v>1780</v>
      </c>
      <c r="U158" s="3">
        <f t="shared" si="26"/>
        <v>73.649999999999991</v>
      </c>
      <c r="V158">
        <f t="shared" si="27"/>
        <v>25638</v>
      </c>
      <c r="W158">
        <f t="shared" si="28"/>
        <v>928</v>
      </c>
      <c r="X158">
        <f t="shared" si="29"/>
        <v>26566</v>
      </c>
      <c r="Y158">
        <f t="shared" si="30"/>
        <v>0</v>
      </c>
    </row>
    <row r="159" spans="1:25" x14ac:dyDescent="0.25">
      <c r="A159" s="59">
        <v>152</v>
      </c>
      <c r="B159" s="60">
        <v>3348</v>
      </c>
      <c r="C159" s="60" t="s">
        <v>138</v>
      </c>
      <c r="D159" s="60">
        <v>3348</v>
      </c>
      <c r="E159" s="60">
        <v>463.5</v>
      </c>
      <c r="F159" s="60">
        <v>78.11</v>
      </c>
      <c r="G159" s="60">
        <v>36204</v>
      </c>
      <c r="H159" s="60">
        <v>36204</v>
      </c>
      <c r="I159" s="60">
        <v>471.1</v>
      </c>
      <c r="J159" s="60">
        <v>458.4</v>
      </c>
      <c r="K159" s="60">
        <v>71.989999999999995</v>
      </c>
      <c r="L159" s="2"/>
      <c r="N159" s="3">
        <f t="shared" si="21"/>
        <v>80.27</v>
      </c>
      <c r="O159">
        <f t="shared" si="22"/>
        <v>37815</v>
      </c>
      <c r="P159">
        <f t="shared" si="23"/>
        <v>0</v>
      </c>
      <c r="Q159">
        <f t="shared" si="24"/>
        <v>37815</v>
      </c>
      <c r="R159">
        <f t="shared" si="25"/>
        <v>1611</v>
      </c>
      <c r="U159" s="3">
        <f t="shared" si="26"/>
        <v>80.27</v>
      </c>
      <c r="V159">
        <f t="shared" si="27"/>
        <v>36796</v>
      </c>
      <c r="W159">
        <f t="shared" si="28"/>
        <v>1019</v>
      </c>
      <c r="X159">
        <f t="shared" si="29"/>
        <v>37815</v>
      </c>
      <c r="Y159">
        <f t="shared" si="30"/>
        <v>0</v>
      </c>
    </row>
    <row r="160" spans="1:25" x14ac:dyDescent="0.25">
      <c r="A160" s="59">
        <v>153</v>
      </c>
      <c r="B160" s="60">
        <v>3375</v>
      </c>
      <c r="C160" s="60" t="s">
        <v>139</v>
      </c>
      <c r="D160" s="60">
        <v>3375</v>
      </c>
      <c r="E160" s="60">
        <v>1754.1</v>
      </c>
      <c r="F160" s="60">
        <v>68.680000000000007</v>
      </c>
      <c r="G160" s="60">
        <v>120472</v>
      </c>
      <c r="H160" s="60">
        <v>120472</v>
      </c>
      <c r="I160" s="60">
        <v>1761.2</v>
      </c>
      <c r="J160" s="60">
        <v>1746.8</v>
      </c>
      <c r="K160" s="60">
        <v>71.989999999999995</v>
      </c>
      <c r="L160" s="2"/>
      <c r="N160" s="3">
        <f t="shared" si="21"/>
        <v>70.84</v>
      </c>
      <c r="O160">
        <f t="shared" si="22"/>
        <v>124763</v>
      </c>
      <c r="P160">
        <f t="shared" si="23"/>
        <v>0</v>
      </c>
      <c r="Q160">
        <f t="shared" si="24"/>
        <v>124763</v>
      </c>
      <c r="R160">
        <f t="shared" si="25"/>
        <v>4291</v>
      </c>
      <c r="U160" s="3">
        <f t="shared" si="26"/>
        <v>70.84</v>
      </c>
      <c r="V160">
        <f t="shared" si="27"/>
        <v>123743</v>
      </c>
      <c r="W160">
        <f t="shared" si="28"/>
        <v>1020</v>
      </c>
      <c r="X160">
        <f t="shared" si="29"/>
        <v>124763</v>
      </c>
      <c r="Y160">
        <f t="shared" si="30"/>
        <v>0</v>
      </c>
    </row>
    <row r="161" spans="1:25" x14ac:dyDescent="0.25">
      <c r="A161" s="59">
        <v>154</v>
      </c>
      <c r="B161" s="60">
        <v>3420</v>
      </c>
      <c r="C161" s="60" t="s">
        <v>140</v>
      </c>
      <c r="D161" s="60">
        <v>3420</v>
      </c>
      <c r="E161" s="60">
        <v>574.29999999999995</v>
      </c>
      <c r="F161" s="60">
        <v>69.62</v>
      </c>
      <c r="G161" s="60">
        <v>39983</v>
      </c>
      <c r="H161" s="60">
        <v>39983</v>
      </c>
      <c r="I161" s="60">
        <v>565.1</v>
      </c>
      <c r="J161" s="60">
        <v>552.29999999999995</v>
      </c>
      <c r="K161" s="60">
        <v>71.989999999999995</v>
      </c>
      <c r="L161" s="2"/>
      <c r="N161" s="3">
        <f t="shared" si="21"/>
        <v>71.78</v>
      </c>
      <c r="O161">
        <f t="shared" si="22"/>
        <v>40563</v>
      </c>
      <c r="P161">
        <f t="shared" si="23"/>
        <v>0</v>
      </c>
      <c r="Q161">
        <f t="shared" si="24"/>
        <v>40563</v>
      </c>
      <c r="R161">
        <f t="shared" si="25"/>
        <v>580</v>
      </c>
      <c r="U161" s="3">
        <f t="shared" si="26"/>
        <v>71.78</v>
      </c>
      <c r="V161">
        <f t="shared" si="27"/>
        <v>39644</v>
      </c>
      <c r="W161">
        <f t="shared" si="28"/>
        <v>919</v>
      </c>
      <c r="X161">
        <f t="shared" si="29"/>
        <v>40563</v>
      </c>
      <c r="Y161">
        <f t="shared" si="30"/>
        <v>0</v>
      </c>
    </row>
    <row r="162" spans="1:25" x14ac:dyDescent="0.25">
      <c r="A162" s="59">
        <v>155</v>
      </c>
      <c r="B162" s="60">
        <v>3465</v>
      </c>
      <c r="C162" s="60" t="s">
        <v>141</v>
      </c>
      <c r="D162" s="60">
        <v>3465</v>
      </c>
      <c r="E162" s="60">
        <v>313.39999999999998</v>
      </c>
      <c r="F162" s="60">
        <v>77.48</v>
      </c>
      <c r="G162" s="60">
        <v>24282</v>
      </c>
      <c r="H162" s="60">
        <v>24282</v>
      </c>
      <c r="I162" s="60">
        <v>336.8</v>
      </c>
      <c r="J162" s="60">
        <v>360.4</v>
      </c>
      <c r="K162" s="60">
        <v>71.989999999999995</v>
      </c>
      <c r="L162" s="2"/>
      <c r="N162" s="3">
        <f t="shared" si="21"/>
        <v>79.64</v>
      </c>
      <c r="O162">
        <f t="shared" si="22"/>
        <v>26823</v>
      </c>
      <c r="P162">
        <f t="shared" si="23"/>
        <v>0</v>
      </c>
      <c r="Q162">
        <f t="shared" si="24"/>
        <v>26823</v>
      </c>
      <c r="R162">
        <f t="shared" si="25"/>
        <v>2541</v>
      </c>
      <c r="U162" s="3">
        <f t="shared" si="26"/>
        <v>79.64</v>
      </c>
      <c r="V162">
        <f t="shared" si="27"/>
        <v>28702</v>
      </c>
      <c r="W162">
        <f t="shared" si="28"/>
        <v>0</v>
      </c>
      <c r="X162">
        <f t="shared" si="29"/>
        <v>28702</v>
      </c>
      <c r="Y162">
        <f t="shared" si="30"/>
        <v>1879</v>
      </c>
    </row>
    <row r="163" spans="1:25" x14ac:dyDescent="0.25">
      <c r="A163" s="59">
        <v>156</v>
      </c>
      <c r="B163" s="60">
        <v>3537</v>
      </c>
      <c r="C163" s="60" t="s">
        <v>142</v>
      </c>
      <c r="D163" s="60">
        <v>3537</v>
      </c>
      <c r="E163" s="60">
        <v>277.8</v>
      </c>
      <c r="F163" s="60">
        <v>76.91</v>
      </c>
      <c r="G163" s="60">
        <v>21366</v>
      </c>
      <c r="H163" s="60">
        <v>21366</v>
      </c>
      <c r="I163" s="60">
        <v>299.3</v>
      </c>
      <c r="J163" s="60">
        <v>292.60000000000002</v>
      </c>
      <c r="K163" s="60">
        <v>71.989999999999995</v>
      </c>
      <c r="L163" s="2"/>
      <c r="N163" s="3">
        <f t="shared" si="21"/>
        <v>79.069999999999993</v>
      </c>
      <c r="O163">
        <f t="shared" si="22"/>
        <v>23666</v>
      </c>
      <c r="P163">
        <f t="shared" si="23"/>
        <v>0</v>
      </c>
      <c r="Q163">
        <f t="shared" si="24"/>
        <v>23666</v>
      </c>
      <c r="R163">
        <f t="shared" si="25"/>
        <v>2300</v>
      </c>
      <c r="U163" s="3">
        <f t="shared" si="26"/>
        <v>79.069999999999993</v>
      </c>
      <c r="V163">
        <f t="shared" si="27"/>
        <v>23136</v>
      </c>
      <c r="W163">
        <f t="shared" si="28"/>
        <v>530</v>
      </c>
      <c r="X163">
        <f t="shared" si="29"/>
        <v>23666</v>
      </c>
      <c r="Y163">
        <f t="shared" si="30"/>
        <v>0</v>
      </c>
    </row>
    <row r="164" spans="1:25" x14ac:dyDescent="0.25">
      <c r="A164" s="59">
        <v>157</v>
      </c>
      <c r="B164" s="60">
        <v>3555</v>
      </c>
      <c r="C164" s="60" t="s">
        <v>143</v>
      </c>
      <c r="D164" s="60">
        <v>3555</v>
      </c>
      <c r="E164" s="60">
        <v>616.1</v>
      </c>
      <c r="F164" s="60">
        <v>66.89</v>
      </c>
      <c r="G164" s="60">
        <v>41211</v>
      </c>
      <c r="H164" s="60">
        <v>41211</v>
      </c>
      <c r="I164" s="60">
        <v>611.5</v>
      </c>
      <c r="J164" s="60">
        <v>634.6</v>
      </c>
      <c r="K164" s="60">
        <v>71.989999999999995</v>
      </c>
      <c r="L164" s="2"/>
      <c r="N164" s="3">
        <f t="shared" si="21"/>
        <v>69.05</v>
      </c>
      <c r="O164">
        <f t="shared" si="22"/>
        <v>42224</v>
      </c>
      <c r="P164">
        <f t="shared" si="23"/>
        <v>0</v>
      </c>
      <c r="Q164">
        <f t="shared" si="24"/>
        <v>42224</v>
      </c>
      <c r="R164">
        <f t="shared" si="25"/>
        <v>1013</v>
      </c>
      <c r="U164" s="3">
        <f t="shared" si="26"/>
        <v>69.05</v>
      </c>
      <c r="V164">
        <f t="shared" si="27"/>
        <v>43819</v>
      </c>
      <c r="W164">
        <f t="shared" si="28"/>
        <v>0</v>
      </c>
      <c r="X164">
        <f t="shared" si="29"/>
        <v>43819</v>
      </c>
      <c r="Y164">
        <f t="shared" si="30"/>
        <v>1595</v>
      </c>
    </row>
    <row r="165" spans="1:25" x14ac:dyDescent="0.25">
      <c r="A165" s="59">
        <v>158</v>
      </c>
      <c r="B165" s="60">
        <v>3600</v>
      </c>
      <c r="C165" s="60" t="s">
        <v>144</v>
      </c>
      <c r="D165" s="60">
        <v>3600</v>
      </c>
      <c r="E165" s="60">
        <v>2235.8000000000002</v>
      </c>
      <c r="F165" s="60">
        <v>71.16</v>
      </c>
      <c r="G165" s="60">
        <v>159100</v>
      </c>
      <c r="H165" s="60">
        <v>159100</v>
      </c>
      <c r="I165" s="60">
        <v>2235.3000000000002</v>
      </c>
      <c r="J165" s="60">
        <v>2244.1999999999998</v>
      </c>
      <c r="K165" s="60">
        <v>71.989999999999995</v>
      </c>
      <c r="L165" s="2"/>
      <c r="N165" s="3">
        <f t="shared" si="21"/>
        <v>73.319999999999993</v>
      </c>
      <c r="O165">
        <f t="shared" si="22"/>
        <v>163892</v>
      </c>
      <c r="P165">
        <f t="shared" si="23"/>
        <v>0</v>
      </c>
      <c r="Q165">
        <f t="shared" si="24"/>
        <v>163892</v>
      </c>
      <c r="R165">
        <f t="shared" si="25"/>
        <v>4792</v>
      </c>
      <c r="U165" s="3">
        <f t="shared" si="26"/>
        <v>73.319999999999993</v>
      </c>
      <c r="V165">
        <f t="shared" si="27"/>
        <v>164545</v>
      </c>
      <c r="W165">
        <f t="shared" si="28"/>
        <v>0</v>
      </c>
      <c r="X165">
        <f t="shared" si="29"/>
        <v>164545</v>
      </c>
      <c r="Y165">
        <f t="shared" si="30"/>
        <v>653</v>
      </c>
    </row>
    <row r="166" spans="1:25" x14ac:dyDescent="0.25">
      <c r="A166" s="59">
        <v>159</v>
      </c>
      <c r="B166" s="60">
        <v>3609</v>
      </c>
      <c r="C166" s="60" t="s">
        <v>145</v>
      </c>
      <c r="D166" s="60">
        <v>3609</v>
      </c>
      <c r="E166" s="60">
        <v>450.3</v>
      </c>
      <c r="F166" s="60">
        <v>80.3</v>
      </c>
      <c r="G166" s="60">
        <v>36159</v>
      </c>
      <c r="H166" s="60">
        <v>36159</v>
      </c>
      <c r="I166" s="60">
        <v>450.4</v>
      </c>
      <c r="J166" s="60">
        <v>437.8</v>
      </c>
      <c r="K166" s="60">
        <v>71.989999999999995</v>
      </c>
      <c r="L166" s="2"/>
      <c r="N166" s="3">
        <f t="shared" si="21"/>
        <v>82.46</v>
      </c>
      <c r="O166">
        <f t="shared" si="22"/>
        <v>37140</v>
      </c>
      <c r="P166">
        <f t="shared" si="23"/>
        <v>0</v>
      </c>
      <c r="Q166">
        <f t="shared" si="24"/>
        <v>37140</v>
      </c>
      <c r="R166">
        <f t="shared" si="25"/>
        <v>981</v>
      </c>
      <c r="U166" s="3">
        <f t="shared" si="26"/>
        <v>82.46</v>
      </c>
      <c r="V166">
        <f t="shared" si="27"/>
        <v>36101</v>
      </c>
      <c r="W166">
        <f t="shared" si="28"/>
        <v>1039</v>
      </c>
      <c r="X166">
        <f t="shared" si="29"/>
        <v>37140</v>
      </c>
      <c r="Y166">
        <f t="shared" si="30"/>
        <v>0</v>
      </c>
    </row>
    <row r="167" spans="1:25" x14ac:dyDescent="0.25">
      <c r="A167" s="59">
        <v>160</v>
      </c>
      <c r="B167" s="60">
        <v>3645</v>
      </c>
      <c r="C167" s="60" t="s">
        <v>146</v>
      </c>
      <c r="D167" s="60">
        <v>3645</v>
      </c>
      <c r="E167" s="60">
        <v>2627.1</v>
      </c>
      <c r="F167" s="60">
        <v>72.2</v>
      </c>
      <c r="G167" s="60">
        <v>189677</v>
      </c>
      <c r="H167" s="60">
        <v>189677</v>
      </c>
      <c r="I167" s="60">
        <v>2655.6</v>
      </c>
      <c r="J167" s="60">
        <v>2688</v>
      </c>
      <c r="K167" s="60">
        <v>71.989999999999995</v>
      </c>
      <c r="L167" s="2"/>
      <c r="N167" s="3">
        <f t="shared" si="21"/>
        <v>74.36</v>
      </c>
      <c r="O167">
        <f t="shared" si="22"/>
        <v>197470</v>
      </c>
      <c r="P167">
        <f t="shared" si="23"/>
        <v>0</v>
      </c>
      <c r="Q167">
        <f t="shared" si="24"/>
        <v>197470</v>
      </c>
      <c r="R167">
        <f t="shared" si="25"/>
        <v>7793</v>
      </c>
      <c r="U167" s="3">
        <f t="shared" si="26"/>
        <v>74.36</v>
      </c>
      <c r="V167">
        <f t="shared" si="27"/>
        <v>199880</v>
      </c>
      <c r="W167">
        <f t="shared" si="28"/>
        <v>0</v>
      </c>
      <c r="X167">
        <f t="shared" si="29"/>
        <v>199880</v>
      </c>
      <c r="Y167">
        <f t="shared" si="30"/>
        <v>2410</v>
      </c>
    </row>
    <row r="168" spans="1:25" x14ac:dyDescent="0.25">
      <c r="A168" s="59">
        <v>161</v>
      </c>
      <c r="B168" s="60">
        <v>3715</v>
      </c>
      <c r="C168" s="60" t="s">
        <v>147</v>
      </c>
      <c r="D168" s="60">
        <v>3715</v>
      </c>
      <c r="E168" s="60">
        <v>7579.3</v>
      </c>
      <c r="F168" s="60">
        <v>66.95</v>
      </c>
      <c r="G168" s="60">
        <v>507434</v>
      </c>
      <c r="H168" s="60">
        <v>507434</v>
      </c>
      <c r="I168" s="60">
        <v>7685.5</v>
      </c>
      <c r="J168" s="60">
        <v>7710.9</v>
      </c>
      <c r="K168" s="60">
        <v>71.989999999999995</v>
      </c>
      <c r="L168" s="2"/>
      <c r="N168" s="3">
        <f t="shared" si="21"/>
        <v>69.11</v>
      </c>
      <c r="O168">
        <f t="shared" si="22"/>
        <v>531145</v>
      </c>
      <c r="P168">
        <f t="shared" si="23"/>
        <v>0</v>
      </c>
      <c r="Q168">
        <f t="shared" si="24"/>
        <v>531145</v>
      </c>
      <c r="R168">
        <f t="shared" si="25"/>
        <v>23711</v>
      </c>
      <c r="U168" s="3">
        <f t="shared" si="26"/>
        <v>69.11</v>
      </c>
      <c r="V168">
        <f t="shared" si="27"/>
        <v>532900</v>
      </c>
      <c r="W168">
        <f t="shared" si="28"/>
        <v>0</v>
      </c>
      <c r="X168">
        <f t="shared" si="29"/>
        <v>532900</v>
      </c>
      <c r="Y168">
        <f t="shared" si="30"/>
        <v>1755</v>
      </c>
    </row>
    <row r="169" spans="1:25" x14ac:dyDescent="0.25">
      <c r="A169" s="59">
        <v>162</v>
      </c>
      <c r="B169" s="60">
        <v>3744</v>
      </c>
      <c r="C169" s="60" t="s">
        <v>148</v>
      </c>
      <c r="D169" s="60">
        <v>3744</v>
      </c>
      <c r="E169" s="60">
        <v>658.7</v>
      </c>
      <c r="F169" s="60">
        <v>60.66</v>
      </c>
      <c r="G169" s="60">
        <v>39957</v>
      </c>
      <c r="H169" s="60">
        <v>39957</v>
      </c>
      <c r="I169" s="60">
        <v>671.1</v>
      </c>
      <c r="J169" s="60">
        <v>670.2</v>
      </c>
      <c r="K169" s="60">
        <v>71.989999999999995</v>
      </c>
      <c r="L169" s="2"/>
      <c r="N169" s="3">
        <f t="shared" si="21"/>
        <v>62.819999999999993</v>
      </c>
      <c r="O169">
        <f t="shared" si="22"/>
        <v>42159</v>
      </c>
      <c r="P169">
        <f t="shared" si="23"/>
        <v>0</v>
      </c>
      <c r="Q169">
        <f t="shared" si="24"/>
        <v>42159</v>
      </c>
      <c r="R169">
        <f t="shared" si="25"/>
        <v>2202</v>
      </c>
      <c r="U169" s="3">
        <f t="shared" si="26"/>
        <v>62.819999999999993</v>
      </c>
      <c r="V169">
        <f t="shared" si="27"/>
        <v>42102</v>
      </c>
      <c r="W169">
        <f t="shared" si="28"/>
        <v>57</v>
      </c>
      <c r="X169">
        <f t="shared" si="29"/>
        <v>42159</v>
      </c>
      <c r="Y169">
        <f t="shared" si="30"/>
        <v>0</v>
      </c>
    </row>
    <row r="170" spans="1:25" x14ac:dyDescent="0.25">
      <c r="A170" s="59">
        <v>163</v>
      </c>
      <c r="B170" s="60">
        <v>3798</v>
      </c>
      <c r="C170" s="60" t="s">
        <v>149</v>
      </c>
      <c r="D170" s="60">
        <v>3798</v>
      </c>
      <c r="E170" s="60">
        <v>574.70000000000005</v>
      </c>
      <c r="F170" s="60">
        <v>71.430000000000007</v>
      </c>
      <c r="G170" s="60">
        <v>41051</v>
      </c>
      <c r="H170" s="60">
        <v>41051</v>
      </c>
      <c r="I170" s="60">
        <v>602.9</v>
      </c>
      <c r="J170" s="60">
        <v>590.1</v>
      </c>
      <c r="K170" s="60">
        <v>71.989999999999995</v>
      </c>
      <c r="L170" s="2"/>
      <c r="N170" s="3">
        <f t="shared" si="21"/>
        <v>73.59</v>
      </c>
      <c r="O170">
        <f t="shared" si="22"/>
        <v>44367</v>
      </c>
      <c r="P170">
        <f t="shared" si="23"/>
        <v>0</v>
      </c>
      <c r="Q170">
        <f t="shared" si="24"/>
        <v>44367</v>
      </c>
      <c r="R170">
        <f t="shared" si="25"/>
        <v>3316</v>
      </c>
      <c r="U170" s="3">
        <f t="shared" si="26"/>
        <v>73.59</v>
      </c>
      <c r="V170">
        <f t="shared" si="27"/>
        <v>43425</v>
      </c>
      <c r="W170">
        <f t="shared" si="28"/>
        <v>942</v>
      </c>
      <c r="X170">
        <f t="shared" si="29"/>
        <v>44367</v>
      </c>
      <c r="Y170">
        <f t="shared" si="30"/>
        <v>0</v>
      </c>
    </row>
    <row r="171" spans="1:25" x14ac:dyDescent="0.25">
      <c r="A171" s="59">
        <v>164</v>
      </c>
      <c r="B171" s="60">
        <v>3816</v>
      </c>
      <c r="C171" s="60" t="s">
        <v>150</v>
      </c>
      <c r="D171" s="60">
        <v>3816</v>
      </c>
      <c r="E171" s="60">
        <v>335.4</v>
      </c>
      <c r="F171" s="60">
        <v>73.64</v>
      </c>
      <c r="G171" s="60">
        <v>24699</v>
      </c>
      <c r="H171" s="60">
        <v>26574</v>
      </c>
      <c r="I171" s="60">
        <v>316.8</v>
      </c>
      <c r="J171" s="60">
        <v>316.39999999999998</v>
      </c>
      <c r="K171" s="60">
        <v>71.989999999999995</v>
      </c>
      <c r="L171" s="2"/>
      <c r="N171" s="3">
        <f t="shared" si="21"/>
        <v>75.8</v>
      </c>
      <c r="O171">
        <f t="shared" si="22"/>
        <v>24013</v>
      </c>
      <c r="P171">
        <f t="shared" si="23"/>
        <v>686</v>
      </c>
      <c r="Q171">
        <f t="shared" si="24"/>
        <v>24699</v>
      </c>
      <c r="R171">
        <f t="shared" si="25"/>
        <v>-1875</v>
      </c>
      <c r="U171" s="3">
        <f t="shared" si="26"/>
        <v>75.8</v>
      </c>
      <c r="V171">
        <f t="shared" si="27"/>
        <v>23983</v>
      </c>
      <c r="W171">
        <f t="shared" si="28"/>
        <v>30</v>
      </c>
      <c r="X171">
        <f t="shared" si="29"/>
        <v>24013</v>
      </c>
      <c r="Y171">
        <f t="shared" si="30"/>
        <v>-686</v>
      </c>
    </row>
    <row r="172" spans="1:25" x14ac:dyDescent="0.25">
      <c r="A172" s="59">
        <v>165</v>
      </c>
      <c r="B172" s="60">
        <v>3841</v>
      </c>
      <c r="C172" s="60" t="s">
        <v>151</v>
      </c>
      <c r="D172" s="60">
        <v>3841</v>
      </c>
      <c r="E172" s="60">
        <v>692.5</v>
      </c>
      <c r="F172" s="60">
        <v>79.16</v>
      </c>
      <c r="G172" s="60">
        <v>54818</v>
      </c>
      <c r="H172" s="60">
        <v>54818</v>
      </c>
      <c r="I172" s="60">
        <v>687.2</v>
      </c>
      <c r="J172" s="60">
        <v>674.2</v>
      </c>
      <c r="K172" s="60">
        <v>71.989999999999995</v>
      </c>
      <c r="L172" s="2"/>
      <c r="N172" s="3">
        <f t="shared" si="21"/>
        <v>81.319999999999993</v>
      </c>
      <c r="O172">
        <f t="shared" si="22"/>
        <v>55883</v>
      </c>
      <c r="P172">
        <f t="shared" si="23"/>
        <v>0</v>
      </c>
      <c r="Q172">
        <f t="shared" si="24"/>
        <v>55883</v>
      </c>
      <c r="R172">
        <f t="shared" si="25"/>
        <v>1065</v>
      </c>
      <c r="U172" s="3">
        <f t="shared" si="26"/>
        <v>81.319999999999993</v>
      </c>
      <c r="V172">
        <f t="shared" si="27"/>
        <v>54826</v>
      </c>
      <c r="W172">
        <f t="shared" si="28"/>
        <v>1057</v>
      </c>
      <c r="X172">
        <f t="shared" si="29"/>
        <v>55883</v>
      </c>
      <c r="Y172">
        <f t="shared" si="30"/>
        <v>0</v>
      </c>
    </row>
    <row r="173" spans="1:25" x14ac:dyDescent="0.25">
      <c r="A173" s="59">
        <v>166</v>
      </c>
      <c r="B173" s="60">
        <v>3897</v>
      </c>
      <c r="C173" s="60" t="s">
        <v>350</v>
      </c>
      <c r="D173" s="60">
        <v>3897</v>
      </c>
      <c r="E173" s="60">
        <v>150</v>
      </c>
      <c r="F173" s="60">
        <v>76.53</v>
      </c>
      <c r="G173" s="60">
        <v>11480</v>
      </c>
      <c r="H173" s="60">
        <v>11836</v>
      </c>
      <c r="I173" s="60">
        <v>139.1</v>
      </c>
      <c r="J173" s="60">
        <v>135.5</v>
      </c>
      <c r="K173" s="60">
        <v>71.989999999999995</v>
      </c>
      <c r="L173" s="2"/>
      <c r="N173" s="3">
        <f t="shared" si="21"/>
        <v>78.69</v>
      </c>
      <c r="O173">
        <f t="shared" si="22"/>
        <v>10946</v>
      </c>
      <c r="P173">
        <f t="shared" si="23"/>
        <v>534</v>
      </c>
      <c r="Q173">
        <f t="shared" si="24"/>
        <v>11480</v>
      </c>
      <c r="R173">
        <f t="shared" si="25"/>
        <v>-356</v>
      </c>
      <c r="U173" s="3">
        <f t="shared" si="26"/>
        <v>78.69</v>
      </c>
      <c r="V173">
        <f t="shared" si="27"/>
        <v>10662</v>
      </c>
      <c r="W173">
        <f t="shared" si="28"/>
        <v>284</v>
      </c>
      <c r="X173">
        <f t="shared" si="29"/>
        <v>10946</v>
      </c>
      <c r="Y173">
        <f t="shared" si="30"/>
        <v>-534</v>
      </c>
    </row>
    <row r="174" spans="1:25" x14ac:dyDescent="0.25">
      <c r="A174" s="59">
        <v>167</v>
      </c>
      <c r="B174" s="60">
        <v>3906</v>
      </c>
      <c r="C174" s="60" t="s">
        <v>152</v>
      </c>
      <c r="D174" s="60">
        <v>3906</v>
      </c>
      <c r="E174" s="60">
        <v>450.8</v>
      </c>
      <c r="F174" s="60">
        <v>65.680000000000007</v>
      </c>
      <c r="G174" s="60">
        <v>29609</v>
      </c>
      <c r="H174" s="60">
        <v>29609</v>
      </c>
      <c r="I174" s="60">
        <v>450</v>
      </c>
      <c r="J174" s="60">
        <v>437.3</v>
      </c>
      <c r="K174" s="60">
        <v>71.989999999999995</v>
      </c>
      <c r="L174" s="2"/>
      <c r="N174" s="3">
        <f t="shared" si="21"/>
        <v>67.84</v>
      </c>
      <c r="O174">
        <f t="shared" si="22"/>
        <v>30528</v>
      </c>
      <c r="P174">
        <f t="shared" si="23"/>
        <v>0</v>
      </c>
      <c r="Q174">
        <f t="shared" si="24"/>
        <v>30528</v>
      </c>
      <c r="R174">
        <f t="shared" si="25"/>
        <v>919</v>
      </c>
      <c r="U174" s="3">
        <f t="shared" si="26"/>
        <v>67.84</v>
      </c>
      <c r="V174">
        <f t="shared" si="27"/>
        <v>29666</v>
      </c>
      <c r="W174">
        <f t="shared" si="28"/>
        <v>862</v>
      </c>
      <c r="X174">
        <f t="shared" si="29"/>
        <v>30528</v>
      </c>
      <c r="Y174">
        <f t="shared" si="30"/>
        <v>0</v>
      </c>
    </row>
    <row r="175" spans="1:25" x14ac:dyDescent="0.25">
      <c r="A175" s="59">
        <v>168</v>
      </c>
      <c r="B175" s="60">
        <v>4419</v>
      </c>
      <c r="C175" s="60" t="s">
        <v>351</v>
      </c>
      <c r="D175" s="60">
        <v>4419</v>
      </c>
      <c r="E175" s="60">
        <v>802.8</v>
      </c>
      <c r="F175" s="60">
        <v>78.650000000000006</v>
      </c>
      <c r="G175" s="60">
        <v>63140</v>
      </c>
      <c r="H175" s="60">
        <v>63140</v>
      </c>
      <c r="I175" s="60">
        <v>806.5</v>
      </c>
      <c r="J175" s="60">
        <v>805.4</v>
      </c>
      <c r="K175" s="60">
        <v>71.989999999999995</v>
      </c>
      <c r="L175" s="2"/>
      <c r="N175" s="3">
        <f t="shared" si="21"/>
        <v>80.81</v>
      </c>
      <c r="O175">
        <f t="shared" si="22"/>
        <v>65173</v>
      </c>
      <c r="P175">
        <f t="shared" si="23"/>
        <v>0</v>
      </c>
      <c r="Q175">
        <f t="shared" si="24"/>
        <v>65173</v>
      </c>
      <c r="R175">
        <f t="shared" si="25"/>
        <v>2033</v>
      </c>
      <c r="U175" s="3">
        <f t="shared" si="26"/>
        <v>80.81</v>
      </c>
      <c r="V175">
        <f t="shared" si="27"/>
        <v>65084</v>
      </c>
      <c r="W175">
        <f t="shared" si="28"/>
        <v>89</v>
      </c>
      <c r="X175">
        <f t="shared" si="29"/>
        <v>65173</v>
      </c>
      <c r="Y175">
        <f t="shared" si="30"/>
        <v>0</v>
      </c>
    </row>
    <row r="176" spans="1:25" x14ac:dyDescent="0.25">
      <c r="A176" s="59">
        <v>169</v>
      </c>
      <c r="B176" s="60">
        <v>3942</v>
      </c>
      <c r="C176" s="60" t="s">
        <v>153</v>
      </c>
      <c r="D176" s="60">
        <v>3942</v>
      </c>
      <c r="E176" s="60">
        <v>652.9</v>
      </c>
      <c r="F176" s="60">
        <v>69.23</v>
      </c>
      <c r="G176" s="60">
        <v>45200</v>
      </c>
      <c r="H176" s="60">
        <v>45589</v>
      </c>
      <c r="I176" s="60">
        <v>670</v>
      </c>
      <c r="J176" s="60">
        <v>669</v>
      </c>
      <c r="K176" s="60">
        <v>71.989999999999995</v>
      </c>
      <c r="L176" s="2"/>
      <c r="N176" s="3">
        <f t="shared" si="21"/>
        <v>71.39</v>
      </c>
      <c r="O176">
        <f t="shared" si="22"/>
        <v>47831</v>
      </c>
      <c r="P176">
        <f t="shared" si="23"/>
        <v>0</v>
      </c>
      <c r="Q176">
        <f t="shared" si="24"/>
        <v>47831</v>
      </c>
      <c r="R176">
        <f t="shared" si="25"/>
        <v>2242</v>
      </c>
      <c r="U176" s="3">
        <f t="shared" si="26"/>
        <v>71.39</v>
      </c>
      <c r="V176">
        <f t="shared" si="27"/>
        <v>47760</v>
      </c>
      <c r="W176">
        <f t="shared" si="28"/>
        <v>71</v>
      </c>
      <c r="X176">
        <f t="shared" si="29"/>
        <v>47831</v>
      </c>
      <c r="Y176">
        <f t="shared" si="30"/>
        <v>0</v>
      </c>
    </row>
    <row r="177" spans="1:25" x14ac:dyDescent="0.25">
      <c r="A177" s="59">
        <v>170</v>
      </c>
      <c r="B177" s="60">
        <v>4023</v>
      </c>
      <c r="C177" s="60" t="s">
        <v>428</v>
      </c>
      <c r="D177" s="60">
        <v>4023</v>
      </c>
      <c r="E177" s="60">
        <v>650.4</v>
      </c>
      <c r="F177" s="60">
        <v>72.739999999999995</v>
      </c>
      <c r="G177" s="60">
        <v>47310</v>
      </c>
      <c r="H177" s="60">
        <v>47310</v>
      </c>
      <c r="I177" s="60">
        <v>655.6</v>
      </c>
      <c r="J177" s="60">
        <v>642.70000000000005</v>
      </c>
      <c r="K177" s="60">
        <v>71.989999999999995</v>
      </c>
      <c r="L177" s="2"/>
      <c r="N177" s="3">
        <f t="shared" si="21"/>
        <v>74.899999999999991</v>
      </c>
      <c r="O177">
        <f t="shared" si="22"/>
        <v>49104</v>
      </c>
      <c r="P177">
        <f t="shared" si="23"/>
        <v>0</v>
      </c>
      <c r="Q177">
        <f t="shared" si="24"/>
        <v>49104</v>
      </c>
      <c r="R177">
        <f t="shared" si="25"/>
        <v>1794</v>
      </c>
      <c r="U177" s="3">
        <f t="shared" si="26"/>
        <v>74.899999999999991</v>
      </c>
      <c r="V177">
        <f t="shared" si="27"/>
        <v>48138</v>
      </c>
      <c r="W177">
        <f t="shared" si="28"/>
        <v>966</v>
      </c>
      <c r="X177">
        <f t="shared" si="29"/>
        <v>49104</v>
      </c>
      <c r="Y177">
        <f t="shared" si="30"/>
        <v>0</v>
      </c>
    </row>
    <row r="178" spans="1:25" x14ac:dyDescent="0.25">
      <c r="A178" s="59">
        <v>171</v>
      </c>
      <c r="B178" s="60">
        <v>4033</v>
      </c>
      <c r="C178" s="60" t="s">
        <v>429</v>
      </c>
      <c r="D178" s="60">
        <v>4033</v>
      </c>
      <c r="E178" s="60">
        <v>611.70000000000005</v>
      </c>
      <c r="F178" s="60">
        <v>68.25</v>
      </c>
      <c r="G178" s="60">
        <v>41749</v>
      </c>
      <c r="H178" s="60">
        <v>41749</v>
      </c>
      <c r="I178" s="60">
        <v>593.79999999999995</v>
      </c>
      <c r="J178" s="60">
        <v>569</v>
      </c>
      <c r="K178" s="60">
        <v>71.989999999999995</v>
      </c>
      <c r="L178" s="2"/>
      <c r="N178" s="3">
        <f t="shared" si="21"/>
        <v>70.41</v>
      </c>
      <c r="O178">
        <f t="shared" si="22"/>
        <v>41809</v>
      </c>
      <c r="P178">
        <f t="shared" si="23"/>
        <v>0</v>
      </c>
      <c r="Q178">
        <f t="shared" si="24"/>
        <v>41809</v>
      </c>
      <c r="R178">
        <f t="shared" si="25"/>
        <v>60</v>
      </c>
      <c r="U178" s="3">
        <f t="shared" si="26"/>
        <v>70.41</v>
      </c>
      <c r="V178">
        <f t="shared" si="27"/>
        <v>40063</v>
      </c>
      <c r="W178">
        <f t="shared" si="28"/>
        <v>1746</v>
      </c>
      <c r="X178">
        <f t="shared" si="29"/>
        <v>41809</v>
      </c>
      <c r="Y178">
        <f t="shared" si="30"/>
        <v>0</v>
      </c>
    </row>
    <row r="179" spans="1:25" x14ac:dyDescent="0.25">
      <c r="A179" s="59">
        <v>172</v>
      </c>
      <c r="B179" s="60">
        <v>4041</v>
      </c>
      <c r="C179" s="60" t="s">
        <v>155</v>
      </c>
      <c r="D179" s="60">
        <v>4041</v>
      </c>
      <c r="E179" s="60">
        <v>1245.2</v>
      </c>
      <c r="F179" s="60">
        <v>77.75</v>
      </c>
      <c r="G179" s="60">
        <v>96814</v>
      </c>
      <c r="H179" s="60">
        <v>96814</v>
      </c>
      <c r="I179" s="60">
        <v>1200</v>
      </c>
      <c r="J179" s="60">
        <v>1186.3</v>
      </c>
      <c r="K179" s="60">
        <v>71.989999999999995</v>
      </c>
      <c r="L179" s="2"/>
      <c r="N179" s="3">
        <f t="shared" si="21"/>
        <v>79.91</v>
      </c>
      <c r="O179">
        <f t="shared" si="22"/>
        <v>95892</v>
      </c>
      <c r="P179">
        <f t="shared" si="23"/>
        <v>922</v>
      </c>
      <c r="Q179">
        <f t="shared" si="24"/>
        <v>96814</v>
      </c>
      <c r="R179">
        <f t="shared" si="25"/>
        <v>0</v>
      </c>
      <c r="U179" s="3">
        <f t="shared" si="26"/>
        <v>79.91</v>
      </c>
      <c r="V179">
        <f t="shared" si="27"/>
        <v>94797</v>
      </c>
      <c r="W179">
        <f t="shared" si="28"/>
        <v>1095</v>
      </c>
      <c r="X179">
        <f t="shared" si="29"/>
        <v>95892</v>
      </c>
      <c r="Y179">
        <f t="shared" si="30"/>
        <v>-922</v>
      </c>
    </row>
    <row r="180" spans="1:25" x14ac:dyDescent="0.25">
      <c r="A180" s="59">
        <v>173</v>
      </c>
      <c r="B180" s="60">
        <v>4043</v>
      </c>
      <c r="C180" s="60" t="s">
        <v>156</v>
      </c>
      <c r="D180" s="60">
        <v>4043</v>
      </c>
      <c r="E180" s="60">
        <v>677.6</v>
      </c>
      <c r="F180" s="60">
        <v>71.67</v>
      </c>
      <c r="G180" s="60">
        <v>48564</v>
      </c>
      <c r="H180" s="60">
        <v>48564</v>
      </c>
      <c r="I180" s="60">
        <v>663.1</v>
      </c>
      <c r="J180" s="60">
        <v>662.2</v>
      </c>
      <c r="K180" s="60">
        <v>71.989999999999995</v>
      </c>
      <c r="L180" s="2"/>
      <c r="N180" s="3">
        <f t="shared" si="21"/>
        <v>73.83</v>
      </c>
      <c r="O180">
        <f t="shared" si="22"/>
        <v>48957</v>
      </c>
      <c r="P180">
        <f t="shared" si="23"/>
        <v>0</v>
      </c>
      <c r="Q180">
        <f t="shared" si="24"/>
        <v>48957</v>
      </c>
      <c r="R180">
        <f t="shared" si="25"/>
        <v>393</v>
      </c>
      <c r="U180" s="3">
        <f t="shared" si="26"/>
        <v>73.83</v>
      </c>
      <c r="V180">
        <f t="shared" si="27"/>
        <v>48890</v>
      </c>
      <c r="W180">
        <f t="shared" si="28"/>
        <v>67</v>
      </c>
      <c r="X180">
        <f t="shared" si="29"/>
        <v>48957</v>
      </c>
      <c r="Y180">
        <f t="shared" si="30"/>
        <v>0</v>
      </c>
    </row>
    <row r="181" spans="1:25" x14ac:dyDescent="0.25">
      <c r="A181" s="59">
        <v>174</v>
      </c>
      <c r="B181" s="60">
        <v>4068</v>
      </c>
      <c r="C181" s="60" t="s">
        <v>430</v>
      </c>
      <c r="D181" s="60">
        <v>4068</v>
      </c>
      <c r="E181" s="60">
        <v>452.2</v>
      </c>
      <c r="F181" s="60">
        <v>71.7</v>
      </c>
      <c r="G181" s="60">
        <v>32423</v>
      </c>
      <c r="H181" s="60">
        <v>32423</v>
      </c>
      <c r="I181" s="60">
        <v>465.2</v>
      </c>
      <c r="J181" s="60">
        <v>452.6</v>
      </c>
      <c r="K181" s="60">
        <v>71.989999999999995</v>
      </c>
      <c r="L181" s="2"/>
      <c r="N181" s="3">
        <f t="shared" si="21"/>
        <v>73.86</v>
      </c>
      <c r="O181">
        <f t="shared" si="22"/>
        <v>34360</v>
      </c>
      <c r="P181">
        <f t="shared" si="23"/>
        <v>0</v>
      </c>
      <c r="Q181">
        <f t="shared" si="24"/>
        <v>34360</v>
      </c>
      <c r="R181">
        <f t="shared" si="25"/>
        <v>1937</v>
      </c>
      <c r="U181" s="3">
        <f t="shared" si="26"/>
        <v>73.86</v>
      </c>
      <c r="V181">
        <f t="shared" si="27"/>
        <v>33429</v>
      </c>
      <c r="W181">
        <f t="shared" si="28"/>
        <v>931</v>
      </c>
      <c r="X181">
        <f t="shared" si="29"/>
        <v>34360</v>
      </c>
      <c r="Y181">
        <f t="shared" si="30"/>
        <v>0</v>
      </c>
    </row>
    <row r="182" spans="1:25" x14ac:dyDescent="0.25">
      <c r="A182" s="59">
        <v>175</v>
      </c>
      <c r="B182" s="60">
        <v>4086</v>
      </c>
      <c r="C182" s="60" t="s">
        <v>352</v>
      </c>
      <c r="D182" s="60">
        <v>4086</v>
      </c>
      <c r="E182" s="60">
        <v>1867.4</v>
      </c>
      <c r="F182" s="60">
        <v>78.400000000000006</v>
      </c>
      <c r="G182" s="60">
        <v>146404</v>
      </c>
      <c r="H182" s="60">
        <v>146543</v>
      </c>
      <c r="I182" s="60">
        <v>1797.6</v>
      </c>
      <c r="J182" s="60">
        <v>1746.9</v>
      </c>
      <c r="K182" s="60">
        <v>71.989999999999995</v>
      </c>
      <c r="L182" s="2"/>
      <c r="N182" s="3">
        <f t="shared" si="21"/>
        <v>80.56</v>
      </c>
      <c r="O182">
        <f t="shared" si="22"/>
        <v>144815</v>
      </c>
      <c r="P182">
        <f t="shared" si="23"/>
        <v>1589</v>
      </c>
      <c r="Q182">
        <f t="shared" si="24"/>
        <v>146404</v>
      </c>
      <c r="R182">
        <f t="shared" si="25"/>
        <v>-139</v>
      </c>
      <c r="U182" s="3">
        <f t="shared" si="26"/>
        <v>80.56</v>
      </c>
      <c r="V182">
        <f t="shared" si="27"/>
        <v>140730</v>
      </c>
      <c r="W182">
        <f t="shared" si="28"/>
        <v>4085</v>
      </c>
      <c r="X182">
        <f t="shared" si="29"/>
        <v>144815</v>
      </c>
      <c r="Y182">
        <f t="shared" si="30"/>
        <v>-1589</v>
      </c>
    </row>
    <row r="183" spans="1:25" x14ac:dyDescent="0.25">
      <c r="A183" s="59">
        <v>176</v>
      </c>
      <c r="B183" s="60">
        <v>4104</v>
      </c>
      <c r="C183" s="60" t="s">
        <v>157</v>
      </c>
      <c r="D183" s="60">
        <v>4104</v>
      </c>
      <c r="E183" s="60">
        <v>5287.4</v>
      </c>
      <c r="F183" s="60">
        <v>69.19</v>
      </c>
      <c r="G183" s="60">
        <v>365835</v>
      </c>
      <c r="H183" s="60">
        <v>365835</v>
      </c>
      <c r="I183" s="60">
        <v>5374.9</v>
      </c>
      <c r="J183" s="60">
        <v>5295.5</v>
      </c>
      <c r="K183" s="60">
        <v>71.989999999999995</v>
      </c>
      <c r="L183" s="2"/>
      <c r="N183" s="3">
        <f t="shared" si="21"/>
        <v>71.349999999999994</v>
      </c>
      <c r="O183">
        <f t="shared" si="22"/>
        <v>383499</v>
      </c>
      <c r="P183">
        <f t="shared" si="23"/>
        <v>0</v>
      </c>
      <c r="Q183">
        <f t="shared" si="24"/>
        <v>383499</v>
      </c>
      <c r="R183">
        <f t="shared" si="25"/>
        <v>17664</v>
      </c>
      <c r="U183" s="3">
        <f t="shared" si="26"/>
        <v>71.349999999999994</v>
      </c>
      <c r="V183">
        <f t="shared" si="27"/>
        <v>377834</v>
      </c>
      <c r="W183">
        <f t="shared" si="28"/>
        <v>5665</v>
      </c>
      <c r="X183">
        <f t="shared" si="29"/>
        <v>383499</v>
      </c>
      <c r="Y183">
        <f t="shared" si="30"/>
        <v>0</v>
      </c>
    </row>
    <row r="184" spans="1:25" x14ac:dyDescent="0.25">
      <c r="A184" s="59">
        <v>177</v>
      </c>
      <c r="B184" s="60">
        <v>4122</v>
      </c>
      <c r="C184" s="60" t="s">
        <v>158</v>
      </c>
      <c r="D184" s="60">
        <v>4122</v>
      </c>
      <c r="E184" s="60">
        <v>507</v>
      </c>
      <c r="F184" s="60">
        <v>61.74</v>
      </c>
      <c r="G184" s="60">
        <v>31302</v>
      </c>
      <c r="H184" s="60">
        <v>31302</v>
      </c>
      <c r="I184" s="60">
        <v>511.4</v>
      </c>
      <c r="J184" s="60">
        <v>510.7</v>
      </c>
      <c r="K184" s="60">
        <v>71.989999999999995</v>
      </c>
      <c r="L184" s="2"/>
      <c r="N184" s="3">
        <f t="shared" si="21"/>
        <v>63.900000000000006</v>
      </c>
      <c r="O184">
        <f t="shared" si="22"/>
        <v>32678</v>
      </c>
      <c r="P184">
        <f t="shared" si="23"/>
        <v>0</v>
      </c>
      <c r="Q184">
        <f t="shared" si="24"/>
        <v>32678</v>
      </c>
      <c r="R184">
        <f t="shared" si="25"/>
        <v>1376</v>
      </c>
      <c r="U184" s="3">
        <f t="shared" si="26"/>
        <v>63.900000000000006</v>
      </c>
      <c r="V184">
        <f t="shared" si="27"/>
        <v>32634</v>
      </c>
      <c r="W184">
        <f t="shared" si="28"/>
        <v>44</v>
      </c>
      <c r="X184">
        <f t="shared" si="29"/>
        <v>32678</v>
      </c>
      <c r="Y184">
        <f t="shared" si="30"/>
        <v>0</v>
      </c>
    </row>
    <row r="185" spans="1:25" x14ac:dyDescent="0.25">
      <c r="A185" s="59">
        <v>178</v>
      </c>
      <c r="B185" s="60">
        <v>4131</v>
      </c>
      <c r="C185" s="60" t="s">
        <v>159</v>
      </c>
      <c r="D185" s="60">
        <v>4131</v>
      </c>
      <c r="E185" s="60">
        <v>3403.8</v>
      </c>
      <c r="F185" s="60">
        <v>73.64</v>
      </c>
      <c r="G185" s="60">
        <v>250656</v>
      </c>
      <c r="H185" s="60">
        <v>251142</v>
      </c>
      <c r="I185" s="60">
        <v>3404.6</v>
      </c>
      <c r="J185" s="60">
        <v>3363.8</v>
      </c>
      <c r="K185" s="60">
        <v>71.989999999999995</v>
      </c>
      <c r="L185" s="2"/>
      <c r="N185" s="3">
        <f t="shared" si="21"/>
        <v>75.8</v>
      </c>
      <c r="O185">
        <f t="shared" si="22"/>
        <v>258069</v>
      </c>
      <c r="P185">
        <f t="shared" si="23"/>
        <v>0</v>
      </c>
      <c r="Q185">
        <f t="shared" si="24"/>
        <v>258069</v>
      </c>
      <c r="R185">
        <f t="shared" si="25"/>
        <v>6927</v>
      </c>
      <c r="U185" s="3">
        <f t="shared" si="26"/>
        <v>75.8</v>
      </c>
      <c r="V185">
        <f t="shared" si="27"/>
        <v>254976</v>
      </c>
      <c r="W185">
        <f t="shared" si="28"/>
        <v>3093</v>
      </c>
      <c r="X185">
        <f t="shared" si="29"/>
        <v>258069</v>
      </c>
      <c r="Y185">
        <f t="shared" si="30"/>
        <v>0</v>
      </c>
    </row>
    <row r="186" spans="1:25" x14ac:dyDescent="0.25">
      <c r="A186" s="59">
        <v>179</v>
      </c>
      <c r="B186" s="60">
        <v>4203</v>
      </c>
      <c r="C186" s="60" t="s">
        <v>160</v>
      </c>
      <c r="D186" s="60">
        <v>4203</v>
      </c>
      <c r="E186" s="60">
        <v>856.6</v>
      </c>
      <c r="F186" s="60">
        <v>64.19</v>
      </c>
      <c r="G186" s="60">
        <v>54985</v>
      </c>
      <c r="H186" s="60">
        <v>54985</v>
      </c>
      <c r="I186" s="60">
        <v>875.3</v>
      </c>
      <c r="J186" s="60">
        <v>898.2</v>
      </c>
      <c r="K186" s="60">
        <v>71.989999999999995</v>
      </c>
      <c r="L186" s="2"/>
      <c r="N186" s="3">
        <f t="shared" si="21"/>
        <v>66.349999999999994</v>
      </c>
      <c r="O186">
        <f t="shared" si="22"/>
        <v>58076</v>
      </c>
      <c r="P186">
        <f t="shared" si="23"/>
        <v>0</v>
      </c>
      <c r="Q186">
        <f t="shared" si="24"/>
        <v>58076</v>
      </c>
      <c r="R186">
        <f t="shared" si="25"/>
        <v>3091</v>
      </c>
      <c r="U186" s="3">
        <f t="shared" si="26"/>
        <v>66.349999999999994</v>
      </c>
      <c r="V186">
        <f t="shared" si="27"/>
        <v>59596</v>
      </c>
      <c r="W186">
        <f t="shared" si="28"/>
        <v>0</v>
      </c>
      <c r="X186">
        <f t="shared" si="29"/>
        <v>59596</v>
      </c>
      <c r="Y186">
        <f t="shared" si="30"/>
        <v>1520</v>
      </c>
    </row>
    <row r="187" spans="1:25" x14ac:dyDescent="0.25">
      <c r="A187" s="59">
        <v>180</v>
      </c>
      <c r="B187" s="60">
        <v>4212</v>
      </c>
      <c r="C187" s="60" t="s">
        <v>161</v>
      </c>
      <c r="D187" s="60">
        <v>4212</v>
      </c>
      <c r="E187" s="60">
        <v>320</v>
      </c>
      <c r="F187" s="60">
        <v>75.75</v>
      </c>
      <c r="G187" s="60">
        <v>24240</v>
      </c>
      <c r="H187" s="60">
        <v>24269</v>
      </c>
      <c r="I187" s="60">
        <v>307.7</v>
      </c>
      <c r="J187" s="60">
        <v>307.3</v>
      </c>
      <c r="K187" s="60">
        <v>71.989999999999995</v>
      </c>
      <c r="L187" s="2"/>
      <c r="N187" s="3">
        <f t="shared" si="21"/>
        <v>77.91</v>
      </c>
      <c r="O187">
        <f t="shared" si="22"/>
        <v>23973</v>
      </c>
      <c r="P187">
        <f t="shared" si="23"/>
        <v>267</v>
      </c>
      <c r="Q187">
        <f t="shared" si="24"/>
        <v>24240</v>
      </c>
      <c r="R187">
        <f t="shared" si="25"/>
        <v>-29</v>
      </c>
      <c r="U187" s="3">
        <f t="shared" si="26"/>
        <v>77.91</v>
      </c>
      <c r="V187">
        <f t="shared" si="27"/>
        <v>23942</v>
      </c>
      <c r="W187">
        <f t="shared" si="28"/>
        <v>31</v>
      </c>
      <c r="X187">
        <f t="shared" si="29"/>
        <v>23973</v>
      </c>
      <c r="Y187">
        <f t="shared" si="30"/>
        <v>-267</v>
      </c>
    </row>
    <row r="188" spans="1:25" x14ac:dyDescent="0.25">
      <c r="A188" s="59">
        <v>181</v>
      </c>
      <c r="B188" s="60">
        <v>4271</v>
      </c>
      <c r="C188" s="60" t="s">
        <v>162</v>
      </c>
      <c r="D188" s="60">
        <v>4271</v>
      </c>
      <c r="E188" s="60">
        <v>1258.5</v>
      </c>
      <c r="F188" s="60">
        <v>71.3</v>
      </c>
      <c r="G188" s="60">
        <v>89731</v>
      </c>
      <c r="H188" s="60">
        <v>89731</v>
      </c>
      <c r="I188" s="60">
        <v>1227.9000000000001</v>
      </c>
      <c r="J188" s="60">
        <v>1202</v>
      </c>
      <c r="K188" s="60">
        <v>71.989999999999995</v>
      </c>
      <c r="L188" s="2"/>
      <c r="N188" s="3">
        <f t="shared" si="21"/>
        <v>73.459999999999994</v>
      </c>
      <c r="O188">
        <f t="shared" si="22"/>
        <v>90202</v>
      </c>
      <c r="P188">
        <f t="shared" si="23"/>
        <v>0</v>
      </c>
      <c r="Q188">
        <f t="shared" si="24"/>
        <v>90202</v>
      </c>
      <c r="R188">
        <f t="shared" si="25"/>
        <v>471</v>
      </c>
      <c r="U188" s="3">
        <f t="shared" si="26"/>
        <v>73.459999999999994</v>
      </c>
      <c r="V188">
        <f t="shared" si="27"/>
        <v>88299</v>
      </c>
      <c r="W188">
        <f t="shared" si="28"/>
        <v>1903</v>
      </c>
      <c r="X188">
        <f t="shared" si="29"/>
        <v>90202</v>
      </c>
      <c r="Y188">
        <f t="shared" si="30"/>
        <v>0</v>
      </c>
    </row>
    <row r="189" spans="1:25" x14ac:dyDescent="0.25">
      <c r="A189" s="59">
        <v>182</v>
      </c>
      <c r="B189" s="60">
        <v>4269</v>
      </c>
      <c r="C189" s="60" t="s">
        <v>163</v>
      </c>
      <c r="D189" s="60">
        <v>4269</v>
      </c>
      <c r="E189" s="60">
        <v>514.5</v>
      </c>
      <c r="F189" s="60">
        <v>68.59</v>
      </c>
      <c r="G189" s="60">
        <v>35290</v>
      </c>
      <c r="H189" s="60">
        <v>35290</v>
      </c>
      <c r="I189" s="60">
        <v>501.8</v>
      </c>
      <c r="J189" s="60">
        <v>513.1</v>
      </c>
      <c r="K189" s="60">
        <v>71.989999999999995</v>
      </c>
      <c r="L189" s="2"/>
      <c r="N189" s="3">
        <f t="shared" si="21"/>
        <v>70.75</v>
      </c>
      <c r="O189">
        <f t="shared" si="22"/>
        <v>35502</v>
      </c>
      <c r="P189">
        <f t="shared" si="23"/>
        <v>0</v>
      </c>
      <c r="Q189">
        <f t="shared" si="24"/>
        <v>35502</v>
      </c>
      <c r="R189">
        <f t="shared" si="25"/>
        <v>212</v>
      </c>
      <c r="U189" s="3">
        <f t="shared" si="26"/>
        <v>70.75</v>
      </c>
      <c r="V189">
        <f t="shared" si="27"/>
        <v>36302</v>
      </c>
      <c r="W189">
        <f t="shared" si="28"/>
        <v>0</v>
      </c>
      <c r="X189">
        <f t="shared" si="29"/>
        <v>36302</v>
      </c>
      <c r="Y189">
        <f t="shared" si="30"/>
        <v>800</v>
      </c>
    </row>
    <row r="190" spans="1:25" x14ac:dyDescent="0.25">
      <c r="A190" s="59">
        <v>183</v>
      </c>
      <c r="B190" s="60">
        <v>4356</v>
      </c>
      <c r="C190" s="60" t="s">
        <v>164</v>
      </c>
      <c r="D190" s="60">
        <v>4356</v>
      </c>
      <c r="E190" s="60">
        <v>772.3</v>
      </c>
      <c r="F190" s="60">
        <v>61.77</v>
      </c>
      <c r="G190" s="60">
        <v>47705</v>
      </c>
      <c r="H190" s="60">
        <v>47705</v>
      </c>
      <c r="I190" s="60">
        <v>762.6</v>
      </c>
      <c r="J190" s="60">
        <v>773.6</v>
      </c>
      <c r="K190" s="60">
        <v>71.989999999999995</v>
      </c>
      <c r="L190" s="2"/>
      <c r="N190" s="3">
        <f t="shared" si="21"/>
        <v>63.930000000000007</v>
      </c>
      <c r="O190">
        <f t="shared" si="22"/>
        <v>48753</v>
      </c>
      <c r="P190">
        <f t="shared" si="23"/>
        <v>0</v>
      </c>
      <c r="Q190">
        <f t="shared" si="24"/>
        <v>48753</v>
      </c>
      <c r="R190">
        <f t="shared" si="25"/>
        <v>1048</v>
      </c>
      <c r="U190" s="3">
        <f t="shared" si="26"/>
        <v>63.930000000000007</v>
      </c>
      <c r="V190">
        <f t="shared" si="27"/>
        <v>49456</v>
      </c>
      <c r="W190">
        <f t="shared" si="28"/>
        <v>0</v>
      </c>
      <c r="X190">
        <f t="shared" si="29"/>
        <v>49456</v>
      </c>
      <c r="Y190">
        <f t="shared" si="30"/>
        <v>703</v>
      </c>
    </row>
    <row r="191" spans="1:25" x14ac:dyDescent="0.25">
      <c r="A191" s="59">
        <v>184</v>
      </c>
      <c r="B191" s="60">
        <v>4149</v>
      </c>
      <c r="C191" s="60" t="s">
        <v>353</v>
      </c>
      <c r="D191" s="60">
        <v>4149</v>
      </c>
      <c r="E191" s="60">
        <v>1534.8</v>
      </c>
      <c r="F191" s="60">
        <v>74.569999999999993</v>
      </c>
      <c r="G191" s="60">
        <v>114450</v>
      </c>
      <c r="H191" s="60">
        <v>114450</v>
      </c>
      <c r="I191" s="60">
        <v>1516.1</v>
      </c>
      <c r="J191" s="60">
        <v>1514</v>
      </c>
      <c r="K191" s="60">
        <v>71.989999999999995</v>
      </c>
      <c r="L191" s="2"/>
      <c r="N191" s="3">
        <f t="shared" si="21"/>
        <v>76.72999999999999</v>
      </c>
      <c r="O191">
        <f t="shared" si="22"/>
        <v>116330</v>
      </c>
      <c r="P191">
        <f t="shared" si="23"/>
        <v>0</v>
      </c>
      <c r="Q191">
        <f t="shared" si="24"/>
        <v>116330</v>
      </c>
      <c r="R191">
        <f t="shared" si="25"/>
        <v>1880</v>
      </c>
      <c r="U191" s="3">
        <f t="shared" si="26"/>
        <v>76.72999999999999</v>
      </c>
      <c r="V191">
        <f t="shared" si="27"/>
        <v>116169</v>
      </c>
      <c r="W191">
        <f t="shared" si="28"/>
        <v>161</v>
      </c>
      <c r="X191">
        <f t="shared" si="29"/>
        <v>116330</v>
      </c>
      <c r="Y191">
        <f t="shared" si="30"/>
        <v>0</v>
      </c>
    </row>
    <row r="192" spans="1:25" x14ac:dyDescent="0.25">
      <c r="A192" s="59">
        <v>185</v>
      </c>
      <c r="B192" s="60">
        <v>4437</v>
      </c>
      <c r="C192" s="60" t="s">
        <v>165</v>
      </c>
      <c r="D192" s="60">
        <v>4437</v>
      </c>
      <c r="E192" s="60">
        <v>493.5</v>
      </c>
      <c r="F192" s="60">
        <v>59.94</v>
      </c>
      <c r="G192" s="60">
        <v>29580</v>
      </c>
      <c r="H192" s="60">
        <v>29580</v>
      </c>
      <c r="I192" s="60">
        <v>469.1</v>
      </c>
      <c r="J192" s="60">
        <v>480.5</v>
      </c>
      <c r="K192" s="60">
        <v>71.989999999999995</v>
      </c>
      <c r="L192" s="2"/>
      <c r="N192" s="3">
        <f t="shared" si="21"/>
        <v>62.099999999999994</v>
      </c>
      <c r="O192">
        <f t="shared" si="22"/>
        <v>29131</v>
      </c>
      <c r="P192">
        <f t="shared" si="23"/>
        <v>449</v>
      </c>
      <c r="Q192">
        <f t="shared" si="24"/>
        <v>29580</v>
      </c>
      <c r="R192">
        <f t="shared" si="25"/>
        <v>0</v>
      </c>
      <c r="U192" s="3">
        <f t="shared" si="26"/>
        <v>62.099999999999994</v>
      </c>
      <c r="V192">
        <f t="shared" si="27"/>
        <v>29839</v>
      </c>
      <c r="W192">
        <f t="shared" si="28"/>
        <v>0</v>
      </c>
      <c r="X192">
        <f t="shared" si="29"/>
        <v>29839</v>
      </c>
      <c r="Y192">
        <f t="shared" si="30"/>
        <v>259</v>
      </c>
    </row>
    <row r="193" spans="1:25" x14ac:dyDescent="0.25">
      <c r="A193" s="59">
        <v>186</v>
      </c>
      <c r="B193" s="60">
        <v>4446</v>
      </c>
      <c r="C193" s="60" t="s">
        <v>166</v>
      </c>
      <c r="D193" s="60">
        <v>4446</v>
      </c>
      <c r="E193" s="60">
        <v>957.6</v>
      </c>
      <c r="F193" s="60">
        <v>63.5</v>
      </c>
      <c r="G193" s="60">
        <v>60808</v>
      </c>
      <c r="H193" s="60">
        <v>60808</v>
      </c>
      <c r="I193" s="60">
        <v>969.2</v>
      </c>
      <c r="J193" s="60">
        <v>955.9</v>
      </c>
      <c r="K193" s="60">
        <v>71.989999999999995</v>
      </c>
      <c r="L193" s="2"/>
      <c r="N193" s="3">
        <f t="shared" si="21"/>
        <v>65.66</v>
      </c>
      <c r="O193">
        <f t="shared" si="22"/>
        <v>63638</v>
      </c>
      <c r="P193">
        <f t="shared" si="23"/>
        <v>0</v>
      </c>
      <c r="Q193">
        <f t="shared" si="24"/>
        <v>63638</v>
      </c>
      <c r="R193">
        <f t="shared" si="25"/>
        <v>2830</v>
      </c>
      <c r="U193" s="3">
        <f t="shared" si="26"/>
        <v>65.66</v>
      </c>
      <c r="V193">
        <f t="shared" si="27"/>
        <v>62764</v>
      </c>
      <c r="W193">
        <f t="shared" si="28"/>
        <v>874</v>
      </c>
      <c r="X193">
        <f t="shared" si="29"/>
        <v>63638</v>
      </c>
      <c r="Y193">
        <f t="shared" si="30"/>
        <v>0</v>
      </c>
    </row>
    <row r="194" spans="1:25" x14ac:dyDescent="0.25">
      <c r="A194" s="59">
        <v>187</v>
      </c>
      <c r="B194" s="60">
        <v>4491</v>
      </c>
      <c r="C194" s="60" t="s">
        <v>167</v>
      </c>
      <c r="D194" s="60">
        <v>4491</v>
      </c>
      <c r="E194" s="60">
        <v>338.4</v>
      </c>
      <c r="F194" s="60">
        <v>81.42</v>
      </c>
      <c r="G194" s="60">
        <v>27553</v>
      </c>
      <c r="H194" s="60">
        <v>27785</v>
      </c>
      <c r="I194" s="60">
        <v>345.5</v>
      </c>
      <c r="J194" s="60">
        <v>333</v>
      </c>
      <c r="K194" s="60">
        <v>71.989999999999995</v>
      </c>
      <c r="L194" s="2"/>
      <c r="N194" s="3">
        <f t="shared" si="21"/>
        <v>83.58</v>
      </c>
      <c r="O194">
        <f t="shared" si="22"/>
        <v>28877</v>
      </c>
      <c r="P194">
        <f t="shared" si="23"/>
        <v>0</v>
      </c>
      <c r="Q194">
        <f t="shared" si="24"/>
        <v>28877</v>
      </c>
      <c r="R194">
        <f t="shared" si="25"/>
        <v>1092</v>
      </c>
      <c r="U194" s="3">
        <f t="shared" si="26"/>
        <v>83.58</v>
      </c>
      <c r="V194">
        <f t="shared" si="27"/>
        <v>27832</v>
      </c>
      <c r="W194">
        <f t="shared" si="28"/>
        <v>1045</v>
      </c>
      <c r="X194">
        <f t="shared" si="29"/>
        <v>28877</v>
      </c>
      <c r="Y194">
        <f t="shared" si="30"/>
        <v>0</v>
      </c>
    </row>
    <row r="195" spans="1:25" x14ac:dyDescent="0.25">
      <c r="A195" s="59">
        <v>188</v>
      </c>
      <c r="B195" s="60">
        <v>4505</v>
      </c>
      <c r="C195" s="60" t="s">
        <v>168</v>
      </c>
      <c r="D195" s="60">
        <v>4505</v>
      </c>
      <c r="E195" s="60">
        <v>219.3</v>
      </c>
      <c r="F195" s="60">
        <v>60.84</v>
      </c>
      <c r="G195" s="60">
        <v>13342</v>
      </c>
      <c r="H195" s="60">
        <v>13342</v>
      </c>
      <c r="I195" s="60">
        <v>211.6</v>
      </c>
      <c r="J195" s="60">
        <v>206.3</v>
      </c>
      <c r="K195" s="60">
        <v>71.989999999999995</v>
      </c>
      <c r="L195" s="2"/>
      <c r="N195" s="3">
        <f t="shared" si="21"/>
        <v>63</v>
      </c>
      <c r="O195">
        <f t="shared" si="22"/>
        <v>13331</v>
      </c>
      <c r="P195">
        <f t="shared" si="23"/>
        <v>11</v>
      </c>
      <c r="Q195">
        <f t="shared" si="24"/>
        <v>13342</v>
      </c>
      <c r="R195">
        <f t="shared" si="25"/>
        <v>0</v>
      </c>
      <c r="U195" s="3">
        <f t="shared" si="26"/>
        <v>63</v>
      </c>
      <c r="V195">
        <f t="shared" si="27"/>
        <v>12997</v>
      </c>
      <c r="W195">
        <f t="shared" si="28"/>
        <v>334</v>
      </c>
      <c r="X195">
        <f t="shared" si="29"/>
        <v>13331</v>
      </c>
      <c r="Y195">
        <f t="shared" si="30"/>
        <v>-11</v>
      </c>
    </row>
    <row r="196" spans="1:25" x14ac:dyDescent="0.25">
      <c r="A196" s="59">
        <v>189</v>
      </c>
      <c r="B196" s="60">
        <v>4509</v>
      </c>
      <c r="C196" s="60" t="s">
        <v>169</v>
      </c>
      <c r="D196" s="60">
        <v>4509</v>
      </c>
      <c r="E196" s="60">
        <v>179.2</v>
      </c>
      <c r="F196" s="60">
        <v>71.650000000000006</v>
      </c>
      <c r="G196" s="60">
        <v>12840</v>
      </c>
      <c r="H196" s="60">
        <v>13279</v>
      </c>
      <c r="I196" s="60">
        <v>194</v>
      </c>
      <c r="J196" s="60">
        <v>189.7</v>
      </c>
      <c r="K196" s="60">
        <v>71.989999999999995</v>
      </c>
      <c r="L196" s="2"/>
      <c r="N196" s="3">
        <f t="shared" si="21"/>
        <v>73.81</v>
      </c>
      <c r="O196">
        <f t="shared" si="22"/>
        <v>14319</v>
      </c>
      <c r="P196">
        <f t="shared" si="23"/>
        <v>0</v>
      </c>
      <c r="Q196">
        <f t="shared" si="24"/>
        <v>14319</v>
      </c>
      <c r="R196">
        <f t="shared" si="25"/>
        <v>1040</v>
      </c>
      <c r="U196" s="3">
        <f t="shared" si="26"/>
        <v>73.81</v>
      </c>
      <c r="V196">
        <f t="shared" si="27"/>
        <v>14002</v>
      </c>
      <c r="W196">
        <f t="shared" si="28"/>
        <v>317</v>
      </c>
      <c r="X196">
        <f t="shared" si="29"/>
        <v>14319</v>
      </c>
      <c r="Y196">
        <f t="shared" si="30"/>
        <v>0</v>
      </c>
    </row>
    <row r="197" spans="1:25" x14ac:dyDescent="0.25">
      <c r="A197" s="59">
        <v>190</v>
      </c>
      <c r="B197" s="60">
        <v>4518</v>
      </c>
      <c r="C197" s="60" t="s">
        <v>170</v>
      </c>
      <c r="D197" s="60">
        <v>4518</v>
      </c>
      <c r="E197" s="60">
        <v>185.3</v>
      </c>
      <c r="F197" s="60">
        <v>72.97</v>
      </c>
      <c r="G197" s="60">
        <v>13521</v>
      </c>
      <c r="H197" s="60">
        <v>14691</v>
      </c>
      <c r="I197" s="60">
        <v>184.9</v>
      </c>
      <c r="J197" s="60">
        <v>180.4</v>
      </c>
      <c r="K197" s="60">
        <v>71.989999999999995</v>
      </c>
      <c r="L197" s="2"/>
      <c r="N197" s="3">
        <f t="shared" si="21"/>
        <v>75.13</v>
      </c>
      <c r="O197">
        <f t="shared" si="22"/>
        <v>13892</v>
      </c>
      <c r="P197">
        <f t="shared" si="23"/>
        <v>0</v>
      </c>
      <c r="Q197">
        <f t="shared" si="24"/>
        <v>13892</v>
      </c>
      <c r="R197">
        <f t="shared" si="25"/>
        <v>-799</v>
      </c>
      <c r="U197" s="3">
        <f t="shared" si="26"/>
        <v>75.13</v>
      </c>
      <c r="V197">
        <f t="shared" si="27"/>
        <v>13553</v>
      </c>
      <c r="W197">
        <f t="shared" si="28"/>
        <v>339</v>
      </c>
      <c r="X197">
        <f t="shared" si="29"/>
        <v>13892</v>
      </c>
      <c r="Y197">
        <f t="shared" si="30"/>
        <v>0</v>
      </c>
    </row>
    <row r="198" spans="1:25" x14ac:dyDescent="0.25">
      <c r="A198" s="59">
        <v>191</v>
      </c>
      <c r="B198" s="60">
        <v>4527</v>
      </c>
      <c r="C198" s="60" t="s">
        <v>171</v>
      </c>
      <c r="D198" s="60">
        <v>4527</v>
      </c>
      <c r="E198" s="60">
        <v>595.79999999999995</v>
      </c>
      <c r="F198" s="60">
        <v>88.28</v>
      </c>
      <c r="G198" s="60">
        <v>52597</v>
      </c>
      <c r="H198" s="60">
        <v>52597</v>
      </c>
      <c r="I198" s="60">
        <v>598.29999999999995</v>
      </c>
      <c r="J198" s="60">
        <v>621.6</v>
      </c>
      <c r="K198" s="60">
        <v>71.989999999999995</v>
      </c>
      <c r="L198" s="2"/>
      <c r="N198" s="3">
        <f t="shared" si="21"/>
        <v>90.44</v>
      </c>
      <c r="O198">
        <f t="shared" si="22"/>
        <v>54110</v>
      </c>
      <c r="P198">
        <f t="shared" si="23"/>
        <v>0</v>
      </c>
      <c r="Q198">
        <f t="shared" si="24"/>
        <v>54110</v>
      </c>
      <c r="R198">
        <f t="shared" si="25"/>
        <v>1513</v>
      </c>
      <c r="U198" s="3">
        <f t="shared" si="26"/>
        <v>90.44</v>
      </c>
      <c r="V198">
        <f t="shared" si="27"/>
        <v>56218</v>
      </c>
      <c r="W198">
        <f t="shared" si="28"/>
        <v>0</v>
      </c>
      <c r="X198">
        <f t="shared" si="29"/>
        <v>56218</v>
      </c>
      <c r="Y198">
        <f t="shared" si="30"/>
        <v>2108</v>
      </c>
    </row>
    <row r="199" spans="1:25" x14ac:dyDescent="0.25">
      <c r="A199" s="59">
        <v>192</v>
      </c>
      <c r="B199" s="60">
        <v>4536</v>
      </c>
      <c r="C199" s="60" t="s">
        <v>172</v>
      </c>
      <c r="D199" s="60">
        <v>4536</v>
      </c>
      <c r="E199" s="60">
        <v>1830</v>
      </c>
      <c r="F199" s="60">
        <v>74.400000000000006</v>
      </c>
      <c r="G199" s="60">
        <v>136152</v>
      </c>
      <c r="H199" s="60">
        <v>136152</v>
      </c>
      <c r="I199" s="60">
        <v>1791.9</v>
      </c>
      <c r="J199" s="60">
        <v>1765.3</v>
      </c>
      <c r="K199" s="60">
        <v>71.989999999999995</v>
      </c>
      <c r="L199" s="2"/>
      <c r="N199" s="3">
        <f t="shared" si="21"/>
        <v>76.56</v>
      </c>
      <c r="O199">
        <f t="shared" si="22"/>
        <v>137188</v>
      </c>
      <c r="P199">
        <f t="shared" si="23"/>
        <v>0</v>
      </c>
      <c r="Q199">
        <f t="shared" si="24"/>
        <v>137188</v>
      </c>
      <c r="R199">
        <f t="shared" si="25"/>
        <v>1036</v>
      </c>
      <c r="U199" s="3">
        <f t="shared" si="26"/>
        <v>76.56</v>
      </c>
      <c r="V199">
        <f t="shared" si="27"/>
        <v>135151</v>
      </c>
      <c r="W199">
        <f t="shared" si="28"/>
        <v>2037</v>
      </c>
      <c r="X199">
        <f t="shared" si="29"/>
        <v>137188</v>
      </c>
      <c r="Y199">
        <f t="shared" si="30"/>
        <v>0</v>
      </c>
    </row>
    <row r="200" spans="1:25" x14ac:dyDescent="0.25">
      <c r="A200" s="59">
        <v>193</v>
      </c>
      <c r="B200" s="60">
        <v>4554</v>
      </c>
      <c r="C200" s="60" t="s">
        <v>173</v>
      </c>
      <c r="D200" s="60">
        <v>4554</v>
      </c>
      <c r="E200" s="60">
        <v>1119.5</v>
      </c>
      <c r="F200" s="60">
        <v>72.47</v>
      </c>
      <c r="G200" s="60">
        <v>81130</v>
      </c>
      <c r="H200" s="60">
        <v>81130</v>
      </c>
      <c r="I200" s="60">
        <v>1111.2</v>
      </c>
      <c r="J200" s="60">
        <v>1097.7</v>
      </c>
      <c r="K200" s="60">
        <v>71.989999999999995</v>
      </c>
      <c r="L200" s="2"/>
      <c r="N200" s="3">
        <f t="shared" si="21"/>
        <v>74.63</v>
      </c>
      <c r="O200">
        <f t="shared" si="22"/>
        <v>82929</v>
      </c>
      <c r="P200">
        <f t="shared" si="23"/>
        <v>0</v>
      </c>
      <c r="Q200">
        <f t="shared" si="24"/>
        <v>82929</v>
      </c>
      <c r="R200">
        <f t="shared" si="25"/>
        <v>1799</v>
      </c>
      <c r="U200" s="3">
        <f t="shared" si="26"/>
        <v>74.63</v>
      </c>
      <c r="V200">
        <f t="shared" si="27"/>
        <v>81921</v>
      </c>
      <c r="W200">
        <f t="shared" si="28"/>
        <v>1008</v>
      </c>
      <c r="X200">
        <f t="shared" si="29"/>
        <v>82929</v>
      </c>
      <c r="Y200">
        <f t="shared" si="30"/>
        <v>0</v>
      </c>
    </row>
    <row r="201" spans="1:25" x14ac:dyDescent="0.25">
      <c r="A201" s="59">
        <v>194</v>
      </c>
      <c r="B201" s="60">
        <v>4572</v>
      </c>
      <c r="C201" s="60" t="s">
        <v>174</v>
      </c>
      <c r="D201" s="60">
        <v>4572</v>
      </c>
      <c r="E201" s="60">
        <v>224.9</v>
      </c>
      <c r="F201" s="60">
        <v>74.680000000000007</v>
      </c>
      <c r="G201" s="60">
        <v>16796</v>
      </c>
      <c r="H201" s="60">
        <v>16796</v>
      </c>
      <c r="I201" s="60">
        <v>221.8</v>
      </c>
      <c r="J201" s="60">
        <v>216.4</v>
      </c>
      <c r="K201" s="60">
        <v>71.989999999999995</v>
      </c>
      <c r="L201" s="2"/>
      <c r="N201" s="3">
        <f t="shared" ref="N201:N264" si="31">F201+$N$5</f>
        <v>76.84</v>
      </c>
      <c r="O201">
        <f t="shared" ref="O201:O264" si="32">ROUND(N201*I201,0)</f>
        <v>17043</v>
      </c>
      <c r="P201">
        <f t="shared" ref="P201:P264" si="33">IF(O201&lt;G201,G201-O201,0)</f>
        <v>0</v>
      </c>
      <c r="Q201">
        <f t="shared" ref="Q201:Q264" si="34">P201+O201</f>
        <v>17043</v>
      </c>
      <c r="R201">
        <f t="shared" ref="R201:R264" si="35">Q201-(H201)</f>
        <v>247</v>
      </c>
      <c r="U201" s="3">
        <f t="shared" ref="U201:U264" si="36">N201+$U$5</f>
        <v>76.84</v>
      </c>
      <c r="V201">
        <f t="shared" ref="V201:V264" si="37">ROUND(U201*J201,0)</f>
        <v>16628</v>
      </c>
      <c r="W201">
        <f t="shared" ref="W201:W264" si="38">IF(V201&lt;O201,O201-V201,0)</f>
        <v>415</v>
      </c>
      <c r="X201">
        <f t="shared" ref="X201:X264" si="39">W201+V201</f>
        <v>17043</v>
      </c>
      <c r="Y201">
        <f t="shared" ref="Y201:Y264" si="40">X201-(Q201)</f>
        <v>0</v>
      </c>
    </row>
    <row r="202" spans="1:25" x14ac:dyDescent="0.25">
      <c r="A202" s="59">
        <v>195</v>
      </c>
      <c r="B202" s="60">
        <v>4581</v>
      </c>
      <c r="C202" s="60" t="s">
        <v>175</v>
      </c>
      <c r="D202" s="60">
        <v>4581</v>
      </c>
      <c r="E202" s="60">
        <v>4604.5</v>
      </c>
      <c r="F202" s="60">
        <v>68.34</v>
      </c>
      <c r="G202" s="60">
        <v>314672</v>
      </c>
      <c r="H202" s="60">
        <v>314672</v>
      </c>
      <c r="I202" s="60">
        <v>4574.8</v>
      </c>
      <c r="J202" s="60">
        <v>4508.3999999999996</v>
      </c>
      <c r="K202" s="60">
        <v>71.989999999999995</v>
      </c>
      <c r="L202" s="2"/>
      <c r="N202" s="3">
        <f t="shared" si="31"/>
        <v>70.5</v>
      </c>
      <c r="O202">
        <f t="shared" si="32"/>
        <v>322523</v>
      </c>
      <c r="P202">
        <f t="shared" si="33"/>
        <v>0</v>
      </c>
      <c r="Q202">
        <f t="shared" si="34"/>
        <v>322523</v>
      </c>
      <c r="R202">
        <f t="shared" si="35"/>
        <v>7851</v>
      </c>
      <c r="U202" s="3">
        <f t="shared" si="36"/>
        <v>70.5</v>
      </c>
      <c r="V202">
        <f t="shared" si="37"/>
        <v>317842</v>
      </c>
      <c r="W202">
        <f t="shared" si="38"/>
        <v>4681</v>
      </c>
      <c r="X202">
        <f t="shared" si="39"/>
        <v>322523</v>
      </c>
      <c r="Y202">
        <f t="shared" si="40"/>
        <v>0</v>
      </c>
    </row>
    <row r="203" spans="1:25" x14ac:dyDescent="0.25">
      <c r="A203" s="59">
        <v>196</v>
      </c>
      <c r="B203" s="60">
        <v>4599</v>
      </c>
      <c r="C203" s="60" t="s">
        <v>176</v>
      </c>
      <c r="D203" s="60">
        <v>4599</v>
      </c>
      <c r="E203" s="60">
        <v>595.70000000000005</v>
      </c>
      <c r="F203" s="60">
        <v>70.72</v>
      </c>
      <c r="G203" s="60">
        <v>42128</v>
      </c>
      <c r="H203" s="60">
        <v>42128</v>
      </c>
      <c r="I203" s="60">
        <v>592.6</v>
      </c>
      <c r="J203" s="60">
        <v>603.79999999999995</v>
      </c>
      <c r="K203" s="60">
        <v>71.989999999999995</v>
      </c>
      <c r="L203" s="2"/>
      <c r="N203" s="3">
        <f t="shared" si="31"/>
        <v>72.88</v>
      </c>
      <c r="O203">
        <f t="shared" si="32"/>
        <v>43189</v>
      </c>
      <c r="P203">
        <f t="shared" si="33"/>
        <v>0</v>
      </c>
      <c r="Q203">
        <f t="shared" si="34"/>
        <v>43189</v>
      </c>
      <c r="R203">
        <f t="shared" si="35"/>
        <v>1061</v>
      </c>
      <c r="U203" s="3">
        <f t="shared" si="36"/>
        <v>72.88</v>
      </c>
      <c r="V203">
        <f t="shared" si="37"/>
        <v>44005</v>
      </c>
      <c r="W203">
        <f t="shared" si="38"/>
        <v>0</v>
      </c>
      <c r="X203">
        <f t="shared" si="39"/>
        <v>44005</v>
      </c>
      <c r="Y203">
        <f t="shared" si="40"/>
        <v>816</v>
      </c>
    </row>
    <row r="204" spans="1:25" x14ac:dyDescent="0.25">
      <c r="A204" s="59">
        <v>197</v>
      </c>
      <c r="B204" s="60">
        <v>4617</v>
      </c>
      <c r="C204" s="60" t="s">
        <v>177</v>
      </c>
      <c r="D204" s="60">
        <v>4617</v>
      </c>
      <c r="E204" s="60">
        <v>1404.3</v>
      </c>
      <c r="F204" s="60">
        <v>76.239999999999995</v>
      </c>
      <c r="G204" s="60">
        <v>107064</v>
      </c>
      <c r="H204" s="60">
        <v>109553</v>
      </c>
      <c r="I204" s="60">
        <v>1399.4</v>
      </c>
      <c r="J204" s="60">
        <v>1385.4</v>
      </c>
      <c r="K204" s="60">
        <v>71.989999999999995</v>
      </c>
      <c r="L204" s="2"/>
      <c r="N204" s="3">
        <f t="shared" si="31"/>
        <v>78.399999999999991</v>
      </c>
      <c r="O204">
        <f t="shared" si="32"/>
        <v>109713</v>
      </c>
      <c r="P204">
        <f t="shared" si="33"/>
        <v>0</v>
      </c>
      <c r="Q204">
        <f t="shared" si="34"/>
        <v>109713</v>
      </c>
      <c r="R204">
        <f t="shared" si="35"/>
        <v>160</v>
      </c>
      <c r="U204" s="3">
        <f t="shared" si="36"/>
        <v>78.399999999999991</v>
      </c>
      <c r="V204">
        <f t="shared" si="37"/>
        <v>108615</v>
      </c>
      <c r="W204">
        <f t="shared" si="38"/>
        <v>1098</v>
      </c>
      <c r="X204">
        <f t="shared" si="39"/>
        <v>109713</v>
      </c>
      <c r="Y204">
        <f t="shared" si="40"/>
        <v>0</v>
      </c>
    </row>
    <row r="205" spans="1:25" x14ac:dyDescent="0.25">
      <c r="A205" s="59">
        <v>198</v>
      </c>
      <c r="B205" s="60">
        <v>4662</v>
      </c>
      <c r="C205" s="60" t="s">
        <v>178</v>
      </c>
      <c r="D205" s="60">
        <v>4662</v>
      </c>
      <c r="E205" s="60">
        <v>922.2</v>
      </c>
      <c r="F205" s="60">
        <v>71.17</v>
      </c>
      <c r="G205" s="60">
        <v>65633</v>
      </c>
      <c r="H205" s="60">
        <v>65633</v>
      </c>
      <c r="I205" s="60">
        <v>930</v>
      </c>
      <c r="J205" s="60">
        <v>916.7</v>
      </c>
      <c r="K205" s="60">
        <v>71.989999999999995</v>
      </c>
      <c r="L205" s="2"/>
      <c r="N205" s="3">
        <f t="shared" si="31"/>
        <v>73.33</v>
      </c>
      <c r="O205">
        <f t="shared" si="32"/>
        <v>68197</v>
      </c>
      <c r="P205">
        <f t="shared" si="33"/>
        <v>0</v>
      </c>
      <c r="Q205">
        <f t="shared" si="34"/>
        <v>68197</v>
      </c>
      <c r="R205">
        <f t="shared" si="35"/>
        <v>2564</v>
      </c>
      <c r="U205" s="3">
        <f t="shared" si="36"/>
        <v>73.33</v>
      </c>
      <c r="V205">
        <f t="shared" si="37"/>
        <v>67222</v>
      </c>
      <c r="W205">
        <f t="shared" si="38"/>
        <v>975</v>
      </c>
      <c r="X205">
        <f t="shared" si="39"/>
        <v>68197</v>
      </c>
      <c r="Y205">
        <f t="shared" si="40"/>
        <v>0</v>
      </c>
    </row>
    <row r="206" spans="1:25" x14ac:dyDescent="0.25">
      <c r="A206" s="59">
        <v>199</v>
      </c>
      <c r="B206" s="60">
        <v>4689</v>
      </c>
      <c r="C206" s="60" t="s">
        <v>179</v>
      </c>
      <c r="D206" s="60">
        <v>4689</v>
      </c>
      <c r="E206" s="60">
        <v>533</v>
      </c>
      <c r="F206" s="60">
        <v>69.58</v>
      </c>
      <c r="G206" s="60">
        <v>37086</v>
      </c>
      <c r="H206" s="60">
        <v>37086</v>
      </c>
      <c r="I206" s="60">
        <v>542</v>
      </c>
      <c r="J206" s="60">
        <v>565.29999999999995</v>
      </c>
      <c r="K206" s="60">
        <v>71.989999999999995</v>
      </c>
      <c r="L206" s="2"/>
      <c r="N206" s="3">
        <f t="shared" si="31"/>
        <v>71.739999999999995</v>
      </c>
      <c r="O206">
        <f t="shared" si="32"/>
        <v>38883</v>
      </c>
      <c r="P206">
        <f t="shared" si="33"/>
        <v>0</v>
      </c>
      <c r="Q206">
        <f t="shared" si="34"/>
        <v>38883</v>
      </c>
      <c r="R206">
        <f t="shared" si="35"/>
        <v>1797</v>
      </c>
      <c r="U206" s="3">
        <f t="shared" si="36"/>
        <v>71.739999999999995</v>
      </c>
      <c r="V206">
        <f t="shared" si="37"/>
        <v>40555</v>
      </c>
      <c r="W206">
        <f t="shared" si="38"/>
        <v>0</v>
      </c>
      <c r="X206">
        <f t="shared" si="39"/>
        <v>40555</v>
      </c>
      <c r="Y206">
        <f t="shared" si="40"/>
        <v>1672</v>
      </c>
    </row>
    <row r="207" spans="1:25" x14ac:dyDescent="0.25">
      <c r="A207" s="59">
        <v>200</v>
      </c>
      <c r="B207" s="60">
        <v>4644</v>
      </c>
      <c r="C207" s="60" t="s">
        <v>180</v>
      </c>
      <c r="D207" s="60">
        <v>4644</v>
      </c>
      <c r="E207" s="60">
        <v>476.2</v>
      </c>
      <c r="F207" s="60">
        <v>69.36</v>
      </c>
      <c r="G207" s="60">
        <v>33029</v>
      </c>
      <c r="H207" s="60">
        <v>33029</v>
      </c>
      <c r="I207" s="60">
        <v>495.9</v>
      </c>
      <c r="J207" s="60">
        <v>507.3</v>
      </c>
      <c r="K207" s="60">
        <v>71.989999999999995</v>
      </c>
      <c r="L207" s="2"/>
      <c r="N207" s="3">
        <f t="shared" si="31"/>
        <v>71.52</v>
      </c>
      <c r="O207">
        <f t="shared" si="32"/>
        <v>35467</v>
      </c>
      <c r="P207">
        <f t="shared" si="33"/>
        <v>0</v>
      </c>
      <c r="Q207">
        <f t="shared" si="34"/>
        <v>35467</v>
      </c>
      <c r="R207">
        <f t="shared" si="35"/>
        <v>2438</v>
      </c>
      <c r="U207" s="3">
        <f t="shared" si="36"/>
        <v>71.52</v>
      </c>
      <c r="V207">
        <f t="shared" si="37"/>
        <v>36282</v>
      </c>
      <c r="W207">
        <f t="shared" si="38"/>
        <v>0</v>
      </c>
      <c r="X207">
        <f t="shared" si="39"/>
        <v>36282</v>
      </c>
      <c r="Y207">
        <f t="shared" si="40"/>
        <v>815</v>
      </c>
    </row>
    <row r="208" spans="1:25" x14ac:dyDescent="0.25">
      <c r="A208" s="59">
        <v>201</v>
      </c>
      <c r="B208" s="60">
        <v>4725</v>
      </c>
      <c r="C208" s="60" t="s">
        <v>181</v>
      </c>
      <c r="D208" s="60">
        <v>4725</v>
      </c>
      <c r="E208" s="60">
        <v>2939.9</v>
      </c>
      <c r="F208" s="60">
        <v>69.63</v>
      </c>
      <c r="G208" s="60">
        <v>204705</v>
      </c>
      <c r="H208" s="60">
        <v>204705</v>
      </c>
      <c r="I208" s="60">
        <v>2957.6</v>
      </c>
      <c r="J208" s="60">
        <v>2893.5</v>
      </c>
      <c r="K208" s="60">
        <v>71.989999999999995</v>
      </c>
      <c r="L208" s="2"/>
      <c r="N208" s="3">
        <f t="shared" si="31"/>
        <v>71.789999999999992</v>
      </c>
      <c r="O208">
        <f t="shared" si="32"/>
        <v>212326</v>
      </c>
      <c r="P208">
        <f t="shared" si="33"/>
        <v>0</v>
      </c>
      <c r="Q208">
        <f t="shared" si="34"/>
        <v>212326</v>
      </c>
      <c r="R208">
        <f t="shared" si="35"/>
        <v>7621</v>
      </c>
      <c r="U208" s="3">
        <f t="shared" si="36"/>
        <v>71.789999999999992</v>
      </c>
      <c r="V208">
        <f t="shared" si="37"/>
        <v>207724</v>
      </c>
      <c r="W208">
        <f t="shared" si="38"/>
        <v>4602</v>
      </c>
      <c r="X208">
        <f t="shared" si="39"/>
        <v>212326</v>
      </c>
      <c r="Y208">
        <f t="shared" si="40"/>
        <v>0</v>
      </c>
    </row>
    <row r="209" spans="1:25" x14ac:dyDescent="0.25">
      <c r="A209" s="59">
        <v>202</v>
      </c>
      <c r="B209" s="60">
        <v>2673</v>
      </c>
      <c r="C209" s="60" t="s">
        <v>182</v>
      </c>
      <c r="D209" s="60">
        <v>2673</v>
      </c>
      <c r="E209" s="60">
        <v>615.5</v>
      </c>
      <c r="F209" s="60">
        <v>77.12</v>
      </c>
      <c r="G209" s="60">
        <v>47467</v>
      </c>
      <c r="H209" s="60">
        <v>47467</v>
      </c>
      <c r="I209" s="60">
        <v>626.5</v>
      </c>
      <c r="J209" s="60">
        <v>649.70000000000005</v>
      </c>
      <c r="K209" s="60">
        <v>71.989999999999995</v>
      </c>
      <c r="L209" s="2"/>
      <c r="N209" s="3">
        <f t="shared" si="31"/>
        <v>79.28</v>
      </c>
      <c r="O209">
        <f t="shared" si="32"/>
        <v>49669</v>
      </c>
      <c r="P209">
        <f t="shared" si="33"/>
        <v>0</v>
      </c>
      <c r="Q209">
        <f t="shared" si="34"/>
        <v>49669</v>
      </c>
      <c r="R209">
        <f t="shared" si="35"/>
        <v>2202</v>
      </c>
      <c r="U209" s="3">
        <f t="shared" si="36"/>
        <v>79.28</v>
      </c>
      <c r="V209">
        <f t="shared" si="37"/>
        <v>51508</v>
      </c>
      <c r="W209">
        <f t="shared" si="38"/>
        <v>0</v>
      </c>
      <c r="X209">
        <f t="shared" si="39"/>
        <v>51508</v>
      </c>
      <c r="Y209">
        <f t="shared" si="40"/>
        <v>1839</v>
      </c>
    </row>
    <row r="210" spans="1:25" x14ac:dyDescent="0.25">
      <c r="A210" s="59">
        <v>203</v>
      </c>
      <c r="B210" s="60">
        <v>153</v>
      </c>
      <c r="C210" s="60" t="s">
        <v>183</v>
      </c>
      <c r="D210" s="60">
        <v>153</v>
      </c>
      <c r="E210" s="60">
        <v>568.6</v>
      </c>
      <c r="F210" s="60">
        <v>80.34</v>
      </c>
      <c r="G210" s="60">
        <v>45681</v>
      </c>
      <c r="H210" s="60">
        <v>45681</v>
      </c>
      <c r="I210" s="60">
        <v>536.6</v>
      </c>
      <c r="J210" s="60">
        <v>523.79999999999995</v>
      </c>
      <c r="K210" s="60">
        <v>71.989999999999995</v>
      </c>
      <c r="L210" s="2"/>
      <c r="N210" s="3">
        <f t="shared" si="31"/>
        <v>82.5</v>
      </c>
      <c r="O210">
        <f t="shared" si="32"/>
        <v>44270</v>
      </c>
      <c r="P210">
        <f t="shared" si="33"/>
        <v>1411</v>
      </c>
      <c r="Q210">
        <f t="shared" si="34"/>
        <v>45681</v>
      </c>
      <c r="R210">
        <f t="shared" si="35"/>
        <v>0</v>
      </c>
      <c r="U210" s="3">
        <f t="shared" si="36"/>
        <v>82.5</v>
      </c>
      <c r="V210">
        <f t="shared" si="37"/>
        <v>43214</v>
      </c>
      <c r="W210">
        <f t="shared" si="38"/>
        <v>1056</v>
      </c>
      <c r="X210">
        <f t="shared" si="39"/>
        <v>44270</v>
      </c>
      <c r="Y210">
        <f t="shared" si="40"/>
        <v>-1411</v>
      </c>
    </row>
    <row r="211" spans="1:25" x14ac:dyDescent="0.25">
      <c r="A211" s="59">
        <v>204</v>
      </c>
      <c r="B211" s="60">
        <v>3691</v>
      </c>
      <c r="C211" s="60" t="s">
        <v>184</v>
      </c>
      <c r="D211" s="60">
        <v>3691</v>
      </c>
      <c r="E211" s="60">
        <v>718</v>
      </c>
      <c r="F211" s="60">
        <v>68.23</v>
      </c>
      <c r="G211" s="60">
        <v>48989</v>
      </c>
      <c r="H211" s="60">
        <v>48989</v>
      </c>
      <c r="I211" s="60">
        <v>725.8</v>
      </c>
      <c r="J211" s="60">
        <v>700.8</v>
      </c>
      <c r="K211" s="60">
        <v>71.989999999999995</v>
      </c>
      <c r="L211" s="2"/>
      <c r="N211" s="3">
        <f t="shared" si="31"/>
        <v>70.39</v>
      </c>
      <c r="O211">
        <f t="shared" si="32"/>
        <v>51089</v>
      </c>
      <c r="P211">
        <f t="shared" si="33"/>
        <v>0</v>
      </c>
      <c r="Q211">
        <f t="shared" si="34"/>
        <v>51089</v>
      </c>
      <c r="R211">
        <f t="shared" si="35"/>
        <v>2100</v>
      </c>
      <c r="U211" s="3">
        <f t="shared" si="36"/>
        <v>70.39</v>
      </c>
      <c r="V211">
        <f t="shared" si="37"/>
        <v>49329</v>
      </c>
      <c r="W211">
        <f t="shared" si="38"/>
        <v>1760</v>
      </c>
      <c r="X211">
        <f t="shared" si="39"/>
        <v>51089</v>
      </c>
      <c r="Y211">
        <f t="shared" si="40"/>
        <v>0</v>
      </c>
    </row>
    <row r="212" spans="1:25" x14ac:dyDescent="0.25">
      <c r="A212" s="59">
        <v>205</v>
      </c>
      <c r="B212" s="60">
        <v>4774</v>
      </c>
      <c r="C212" s="60" t="s">
        <v>354</v>
      </c>
      <c r="D212" s="60">
        <v>4774</v>
      </c>
      <c r="E212" s="60">
        <v>1113.2</v>
      </c>
      <c r="F212" s="60">
        <v>70.849999999999994</v>
      </c>
      <c r="G212" s="60">
        <v>78870</v>
      </c>
      <c r="H212" s="60">
        <v>78870</v>
      </c>
      <c r="I212" s="60">
        <v>1138</v>
      </c>
      <c r="J212" s="60">
        <v>1148.5999999999999</v>
      </c>
      <c r="K212" s="60">
        <v>71.989999999999995</v>
      </c>
      <c r="L212" s="2"/>
      <c r="N212" s="3">
        <f t="shared" si="31"/>
        <v>73.009999999999991</v>
      </c>
      <c r="O212">
        <f t="shared" si="32"/>
        <v>83085</v>
      </c>
      <c r="P212">
        <f t="shared" si="33"/>
        <v>0</v>
      </c>
      <c r="Q212">
        <f t="shared" si="34"/>
        <v>83085</v>
      </c>
      <c r="R212">
        <f t="shared" si="35"/>
        <v>4215</v>
      </c>
      <c r="U212" s="3">
        <f t="shared" si="36"/>
        <v>73.009999999999991</v>
      </c>
      <c r="V212">
        <f t="shared" si="37"/>
        <v>83859</v>
      </c>
      <c r="W212">
        <f t="shared" si="38"/>
        <v>0</v>
      </c>
      <c r="X212">
        <f t="shared" si="39"/>
        <v>83859</v>
      </c>
      <c r="Y212">
        <f t="shared" si="40"/>
        <v>774</v>
      </c>
    </row>
    <row r="213" spans="1:25" x14ac:dyDescent="0.25">
      <c r="A213" s="59">
        <v>206</v>
      </c>
      <c r="B213" s="60">
        <v>873</v>
      </c>
      <c r="C213" s="60" t="s">
        <v>185</v>
      </c>
      <c r="D213" s="60">
        <v>873</v>
      </c>
      <c r="E213" s="60">
        <v>443.8</v>
      </c>
      <c r="F213" s="60">
        <v>73.58</v>
      </c>
      <c r="G213" s="60">
        <v>32655</v>
      </c>
      <c r="H213" s="60">
        <v>32655</v>
      </c>
      <c r="I213" s="60">
        <v>483.5</v>
      </c>
      <c r="J213" s="60">
        <v>494.9</v>
      </c>
      <c r="K213" s="60">
        <v>71.989999999999995</v>
      </c>
      <c r="L213" s="2"/>
      <c r="N213" s="3">
        <f t="shared" si="31"/>
        <v>75.739999999999995</v>
      </c>
      <c r="O213">
        <f t="shared" si="32"/>
        <v>36620</v>
      </c>
      <c r="P213">
        <f t="shared" si="33"/>
        <v>0</v>
      </c>
      <c r="Q213">
        <f t="shared" si="34"/>
        <v>36620</v>
      </c>
      <c r="R213">
        <f t="shared" si="35"/>
        <v>3965</v>
      </c>
      <c r="U213" s="3">
        <f t="shared" si="36"/>
        <v>75.739999999999995</v>
      </c>
      <c r="V213">
        <f t="shared" si="37"/>
        <v>37484</v>
      </c>
      <c r="W213">
        <f t="shared" si="38"/>
        <v>0</v>
      </c>
      <c r="X213">
        <f t="shared" si="39"/>
        <v>37484</v>
      </c>
      <c r="Y213">
        <f t="shared" si="40"/>
        <v>864</v>
      </c>
    </row>
    <row r="214" spans="1:25" x14ac:dyDescent="0.25">
      <c r="A214" s="59">
        <v>207</v>
      </c>
      <c r="B214" s="60">
        <v>4778</v>
      </c>
      <c r="C214" s="60" t="s">
        <v>186</v>
      </c>
      <c r="D214" s="60">
        <v>4778</v>
      </c>
      <c r="E214" s="60">
        <v>255.8</v>
      </c>
      <c r="F214" s="60">
        <v>73.2</v>
      </c>
      <c r="G214" s="60">
        <v>18725</v>
      </c>
      <c r="H214" s="60">
        <v>18989</v>
      </c>
      <c r="I214" s="60">
        <v>236.4</v>
      </c>
      <c r="J214" s="60">
        <v>230.3</v>
      </c>
      <c r="K214" s="60">
        <v>71.989999999999995</v>
      </c>
      <c r="L214" s="2"/>
      <c r="N214" s="3">
        <f t="shared" si="31"/>
        <v>75.36</v>
      </c>
      <c r="O214">
        <f t="shared" si="32"/>
        <v>17815</v>
      </c>
      <c r="P214">
        <f t="shared" si="33"/>
        <v>910</v>
      </c>
      <c r="Q214">
        <f t="shared" si="34"/>
        <v>18725</v>
      </c>
      <c r="R214">
        <f t="shared" si="35"/>
        <v>-264</v>
      </c>
      <c r="U214" s="3">
        <f t="shared" si="36"/>
        <v>75.36</v>
      </c>
      <c r="V214">
        <f t="shared" si="37"/>
        <v>17355</v>
      </c>
      <c r="W214">
        <f t="shared" si="38"/>
        <v>460</v>
      </c>
      <c r="X214">
        <f t="shared" si="39"/>
        <v>17815</v>
      </c>
      <c r="Y214">
        <f t="shared" si="40"/>
        <v>-910</v>
      </c>
    </row>
    <row r="215" spans="1:25" x14ac:dyDescent="0.25">
      <c r="A215" s="59">
        <v>208</v>
      </c>
      <c r="B215" s="60">
        <v>4777</v>
      </c>
      <c r="C215" s="60" t="s">
        <v>187</v>
      </c>
      <c r="D215" s="60">
        <v>4777</v>
      </c>
      <c r="E215" s="60">
        <v>548.6</v>
      </c>
      <c r="F215" s="60">
        <v>65.87</v>
      </c>
      <c r="G215" s="60">
        <v>36136</v>
      </c>
      <c r="H215" s="60">
        <v>37524</v>
      </c>
      <c r="I215" s="60">
        <v>556.9</v>
      </c>
      <c r="J215" s="60">
        <v>556.20000000000005</v>
      </c>
      <c r="K215" s="60">
        <v>71.989999999999995</v>
      </c>
      <c r="L215" s="2"/>
      <c r="N215" s="3">
        <f t="shared" si="31"/>
        <v>68.03</v>
      </c>
      <c r="O215">
        <f t="shared" si="32"/>
        <v>37886</v>
      </c>
      <c r="P215">
        <f t="shared" si="33"/>
        <v>0</v>
      </c>
      <c r="Q215">
        <f t="shared" si="34"/>
        <v>37886</v>
      </c>
      <c r="R215">
        <f t="shared" si="35"/>
        <v>362</v>
      </c>
      <c r="U215" s="3">
        <f t="shared" si="36"/>
        <v>68.03</v>
      </c>
      <c r="V215">
        <f t="shared" si="37"/>
        <v>37838</v>
      </c>
      <c r="W215">
        <f t="shared" si="38"/>
        <v>48</v>
      </c>
      <c r="X215">
        <f t="shared" si="39"/>
        <v>37886</v>
      </c>
      <c r="Y215">
        <f t="shared" si="40"/>
        <v>0</v>
      </c>
    </row>
    <row r="216" spans="1:25" x14ac:dyDescent="0.25">
      <c r="A216" s="59">
        <v>209</v>
      </c>
      <c r="B216" s="60">
        <v>4776</v>
      </c>
      <c r="C216" s="60" t="s">
        <v>188</v>
      </c>
      <c r="D216" s="60">
        <v>4776</v>
      </c>
      <c r="E216" s="60">
        <v>498.2</v>
      </c>
      <c r="F216" s="60">
        <v>71.75</v>
      </c>
      <c r="G216" s="60">
        <v>35746</v>
      </c>
      <c r="H216" s="60">
        <v>35746</v>
      </c>
      <c r="I216" s="60">
        <v>488.5</v>
      </c>
      <c r="J216" s="60">
        <v>475.7</v>
      </c>
      <c r="K216" s="60">
        <v>71.989999999999995</v>
      </c>
      <c r="L216" s="2"/>
      <c r="N216" s="3">
        <f t="shared" si="31"/>
        <v>73.91</v>
      </c>
      <c r="O216">
        <f t="shared" si="32"/>
        <v>36105</v>
      </c>
      <c r="P216">
        <f t="shared" si="33"/>
        <v>0</v>
      </c>
      <c r="Q216">
        <f t="shared" si="34"/>
        <v>36105</v>
      </c>
      <c r="R216">
        <f t="shared" si="35"/>
        <v>359</v>
      </c>
      <c r="U216" s="3">
        <f t="shared" si="36"/>
        <v>73.91</v>
      </c>
      <c r="V216">
        <f t="shared" si="37"/>
        <v>35159</v>
      </c>
      <c r="W216">
        <f t="shared" si="38"/>
        <v>946</v>
      </c>
      <c r="X216">
        <f t="shared" si="39"/>
        <v>36105</v>
      </c>
      <c r="Y216">
        <f t="shared" si="40"/>
        <v>0</v>
      </c>
    </row>
    <row r="217" spans="1:25" x14ac:dyDescent="0.25">
      <c r="A217" s="59">
        <v>210</v>
      </c>
      <c r="B217" s="60">
        <v>4779</v>
      </c>
      <c r="C217" s="60" t="s">
        <v>189</v>
      </c>
      <c r="D217" s="60">
        <v>4779</v>
      </c>
      <c r="E217" s="60">
        <v>1946</v>
      </c>
      <c r="F217" s="60">
        <v>62.43</v>
      </c>
      <c r="G217" s="60">
        <v>121489</v>
      </c>
      <c r="H217" s="60">
        <v>121489</v>
      </c>
      <c r="I217" s="60">
        <v>2093.1</v>
      </c>
      <c r="J217" s="60">
        <v>2114.4</v>
      </c>
      <c r="K217" s="60">
        <v>71.989999999999995</v>
      </c>
      <c r="L217" s="2"/>
      <c r="N217" s="3">
        <f t="shared" si="31"/>
        <v>64.59</v>
      </c>
      <c r="O217">
        <f t="shared" si="32"/>
        <v>135193</v>
      </c>
      <c r="P217">
        <f t="shared" si="33"/>
        <v>0</v>
      </c>
      <c r="Q217">
        <f t="shared" si="34"/>
        <v>135193</v>
      </c>
      <c r="R217">
        <f t="shared" si="35"/>
        <v>13704</v>
      </c>
      <c r="U217" s="3">
        <f t="shared" si="36"/>
        <v>64.59</v>
      </c>
      <c r="V217">
        <f t="shared" si="37"/>
        <v>136569</v>
      </c>
      <c r="W217">
        <f t="shared" si="38"/>
        <v>0</v>
      </c>
      <c r="X217">
        <f t="shared" si="39"/>
        <v>136569</v>
      </c>
      <c r="Y217">
        <f t="shared" si="40"/>
        <v>1376</v>
      </c>
    </row>
    <row r="218" spans="1:25" x14ac:dyDescent="0.25">
      <c r="A218" s="59">
        <v>211</v>
      </c>
      <c r="B218" s="60">
        <v>4784</v>
      </c>
      <c r="C218" s="60" t="s">
        <v>190</v>
      </c>
      <c r="D218" s="60">
        <v>4784</v>
      </c>
      <c r="E218" s="60">
        <v>3112.5</v>
      </c>
      <c r="F218" s="60">
        <v>70.290000000000006</v>
      </c>
      <c r="G218" s="60">
        <v>218778</v>
      </c>
      <c r="H218" s="60">
        <v>218778</v>
      </c>
      <c r="I218" s="60">
        <v>3097.6</v>
      </c>
      <c r="J218" s="60">
        <v>3057.3</v>
      </c>
      <c r="K218" s="60">
        <v>71.989999999999995</v>
      </c>
      <c r="L218" s="2"/>
      <c r="N218" s="3">
        <f t="shared" si="31"/>
        <v>72.45</v>
      </c>
      <c r="O218">
        <f t="shared" si="32"/>
        <v>224421</v>
      </c>
      <c r="P218">
        <f t="shared" si="33"/>
        <v>0</v>
      </c>
      <c r="Q218">
        <f t="shared" si="34"/>
        <v>224421</v>
      </c>
      <c r="R218">
        <f t="shared" si="35"/>
        <v>5643</v>
      </c>
      <c r="U218" s="3">
        <f t="shared" si="36"/>
        <v>72.45</v>
      </c>
      <c r="V218">
        <f t="shared" si="37"/>
        <v>221501</v>
      </c>
      <c r="W218">
        <f t="shared" si="38"/>
        <v>2920</v>
      </c>
      <c r="X218">
        <f t="shared" si="39"/>
        <v>224421</v>
      </c>
      <c r="Y218">
        <f t="shared" si="40"/>
        <v>0</v>
      </c>
    </row>
    <row r="219" spans="1:25" x14ac:dyDescent="0.25">
      <c r="A219" s="59">
        <v>212</v>
      </c>
      <c r="B219" s="60">
        <v>4785</v>
      </c>
      <c r="C219" s="60" t="s">
        <v>355</v>
      </c>
      <c r="D219" s="60">
        <v>4785</v>
      </c>
      <c r="E219" s="60">
        <v>455</v>
      </c>
      <c r="F219" s="60">
        <v>75</v>
      </c>
      <c r="G219" s="60">
        <v>34125</v>
      </c>
      <c r="H219" s="60">
        <v>34125</v>
      </c>
      <c r="I219" s="60">
        <v>453</v>
      </c>
      <c r="J219" s="60">
        <v>476.5</v>
      </c>
      <c r="K219" s="60">
        <v>71.989999999999995</v>
      </c>
      <c r="L219" s="2"/>
      <c r="N219" s="3">
        <f t="shared" si="31"/>
        <v>77.16</v>
      </c>
      <c r="O219">
        <f t="shared" si="32"/>
        <v>34953</v>
      </c>
      <c r="P219">
        <f t="shared" si="33"/>
        <v>0</v>
      </c>
      <c r="Q219">
        <f t="shared" si="34"/>
        <v>34953</v>
      </c>
      <c r="R219">
        <f t="shared" si="35"/>
        <v>828</v>
      </c>
      <c r="U219" s="3">
        <f t="shared" si="36"/>
        <v>77.16</v>
      </c>
      <c r="V219">
        <f t="shared" si="37"/>
        <v>36767</v>
      </c>
      <c r="W219">
        <f t="shared" si="38"/>
        <v>0</v>
      </c>
      <c r="X219">
        <f t="shared" si="39"/>
        <v>36767</v>
      </c>
      <c r="Y219">
        <f t="shared" si="40"/>
        <v>1814</v>
      </c>
    </row>
    <row r="220" spans="1:25" x14ac:dyDescent="0.25">
      <c r="A220" s="59">
        <v>213</v>
      </c>
      <c r="B220" s="60">
        <v>333</v>
      </c>
      <c r="C220" s="60" t="s">
        <v>191</v>
      </c>
      <c r="D220" s="60">
        <v>333</v>
      </c>
      <c r="E220" s="60">
        <v>402</v>
      </c>
      <c r="F220" s="60">
        <v>82.54</v>
      </c>
      <c r="G220" s="60">
        <v>33181</v>
      </c>
      <c r="H220" s="60">
        <v>33181</v>
      </c>
      <c r="I220" s="60">
        <v>402</v>
      </c>
      <c r="J220" s="60">
        <v>401.5</v>
      </c>
      <c r="K220" s="60">
        <v>71.989999999999995</v>
      </c>
      <c r="L220" s="2"/>
      <c r="N220" s="3">
        <f t="shared" si="31"/>
        <v>84.7</v>
      </c>
      <c r="O220">
        <f t="shared" si="32"/>
        <v>34049</v>
      </c>
      <c r="P220">
        <f t="shared" si="33"/>
        <v>0</v>
      </c>
      <c r="Q220">
        <f t="shared" si="34"/>
        <v>34049</v>
      </c>
      <c r="R220">
        <f t="shared" si="35"/>
        <v>868</v>
      </c>
      <c r="U220" s="3">
        <f t="shared" si="36"/>
        <v>84.7</v>
      </c>
      <c r="V220">
        <f t="shared" si="37"/>
        <v>34007</v>
      </c>
      <c r="W220">
        <f t="shared" si="38"/>
        <v>42</v>
      </c>
      <c r="X220">
        <f t="shared" si="39"/>
        <v>34049</v>
      </c>
      <c r="Y220">
        <f t="shared" si="40"/>
        <v>0</v>
      </c>
    </row>
    <row r="221" spans="1:25" x14ac:dyDescent="0.25">
      <c r="A221" s="59">
        <v>214</v>
      </c>
      <c r="B221" s="60">
        <v>4773</v>
      </c>
      <c r="C221" s="60" t="s">
        <v>192</v>
      </c>
      <c r="D221" s="60">
        <v>4773</v>
      </c>
      <c r="E221" s="60">
        <v>514.4</v>
      </c>
      <c r="F221" s="60">
        <v>77.180000000000007</v>
      </c>
      <c r="G221" s="60">
        <v>39701</v>
      </c>
      <c r="H221" s="60">
        <v>39701</v>
      </c>
      <c r="I221" s="60">
        <v>527</v>
      </c>
      <c r="J221" s="60">
        <v>526.29999999999995</v>
      </c>
      <c r="K221" s="60">
        <v>71.989999999999995</v>
      </c>
      <c r="L221" s="2"/>
      <c r="N221" s="3">
        <f t="shared" si="31"/>
        <v>79.34</v>
      </c>
      <c r="O221">
        <f t="shared" si="32"/>
        <v>41812</v>
      </c>
      <c r="P221">
        <f t="shared" si="33"/>
        <v>0</v>
      </c>
      <c r="Q221">
        <f t="shared" si="34"/>
        <v>41812</v>
      </c>
      <c r="R221">
        <f t="shared" si="35"/>
        <v>2111</v>
      </c>
      <c r="U221" s="3">
        <f t="shared" si="36"/>
        <v>79.34</v>
      </c>
      <c r="V221">
        <f t="shared" si="37"/>
        <v>41757</v>
      </c>
      <c r="W221">
        <f t="shared" si="38"/>
        <v>55</v>
      </c>
      <c r="X221">
        <f t="shared" si="39"/>
        <v>41812</v>
      </c>
      <c r="Y221">
        <f t="shared" si="40"/>
        <v>0</v>
      </c>
    </row>
    <row r="222" spans="1:25" x14ac:dyDescent="0.25">
      <c r="A222" s="59">
        <v>215</v>
      </c>
      <c r="B222" s="60">
        <v>4788</v>
      </c>
      <c r="C222" s="60" t="s">
        <v>193</v>
      </c>
      <c r="D222" s="60">
        <v>4788</v>
      </c>
      <c r="E222" s="60">
        <v>503</v>
      </c>
      <c r="F222" s="60">
        <v>72.16</v>
      </c>
      <c r="G222" s="60">
        <v>36296</v>
      </c>
      <c r="H222" s="60">
        <v>36296</v>
      </c>
      <c r="I222" s="60">
        <v>511</v>
      </c>
      <c r="J222" s="60">
        <v>522.4</v>
      </c>
      <c r="K222" s="60">
        <v>71.989999999999995</v>
      </c>
      <c r="L222" s="2"/>
      <c r="N222" s="3">
        <f t="shared" si="31"/>
        <v>74.319999999999993</v>
      </c>
      <c r="O222">
        <f t="shared" si="32"/>
        <v>37978</v>
      </c>
      <c r="P222">
        <f t="shared" si="33"/>
        <v>0</v>
      </c>
      <c r="Q222">
        <f t="shared" si="34"/>
        <v>37978</v>
      </c>
      <c r="R222">
        <f t="shared" si="35"/>
        <v>1682</v>
      </c>
      <c r="U222" s="3">
        <f t="shared" si="36"/>
        <v>74.319999999999993</v>
      </c>
      <c r="V222">
        <f t="shared" si="37"/>
        <v>38825</v>
      </c>
      <c r="W222">
        <f t="shared" si="38"/>
        <v>0</v>
      </c>
      <c r="X222">
        <f t="shared" si="39"/>
        <v>38825</v>
      </c>
      <c r="Y222">
        <f t="shared" si="40"/>
        <v>847</v>
      </c>
    </row>
    <row r="223" spans="1:25" x14ac:dyDescent="0.25">
      <c r="A223" s="59">
        <v>216</v>
      </c>
      <c r="B223" s="60">
        <v>4797</v>
      </c>
      <c r="C223" s="60" t="s">
        <v>194</v>
      </c>
      <c r="D223" s="60">
        <v>4797</v>
      </c>
      <c r="E223" s="60">
        <v>3350.5</v>
      </c>
      <c r="F223" s="60">
        <v>67.63</v>
      </c>
      <c r="G223" s="60">
        <v>226594</v>
      </c>
      <c r="H223" s="60">
        <v>226594</v>
      </c>
      <c r="I223" s="60">
        <v>3425.3</v>
      </c>
      <c r="J223" s="60">
        <v>3504.8</v>
      </c>
      <c r="K223" s="60">
        <v>71.989999999999995</v>
      </c>
      <c r="L223" s="2"/>
      <c r="N223" s="3">
        <f t="shared" si="31"/>
        <v>69.789999999999992</v>
      </c>
      <c r="O223">
        <f t="shared" si="32"/>
        <v>239052</v>
      </c>
      <c r="P223">
        <f t="shared" si="33"/>
        <v>0</v>
      </c>
      <c r="Q223">
        <f t="shared" si="34"/>
        <v>239052</v>
      </c>
      <c r="R223">
        <f t="shared" si="35"/>
        <v>12458</v>
      </c>
      <c r="U223" s="3">
        <f t="shared" si="36"/>
        <v>69.789999999999992</v>
      </c>
      <c r="V223">
        <f t="shared" si="37"/>
        <v>244600</v>
      </c>
      <c r="W223">
        <f t="shared" si="38"/>
        <v>0</v>
      </c>
      <c r="X223">
        <f t="shared" si="39"/>
        <v>244600</v>
      </c>
      <c r="Y223">
        <f t="shared" si="40"/>
        <v>5548</v>
      </c>
    </row>
    <row r="224" spans="1:25" x14ac:dyDescent="0.25">
      <c r="A224" s="59">
        <v>217</v>
      </c>
      <c r="B224" s="60">
        <v>4860</v>
      </c>
      <c r="C224" s="60" t="s">
        <v>431</v>
      </c>
      <c r="D224" s="60">
        <v>4860</v>
      </c>
      <c r="E224" s="60">
        <v>924.9</v>
      </c>
      <c r="F224" s="60">
        <v>78.17</v>
      </c>
      <c r="G224" s="60">
        <v>72299</v>
      </c>
      <c r="H224" s="60">
        <v>73858</v>
      </c>
      <c r="I224" s="60">
        <v>925.2</v>
      </c>
      <c r="J224" s="60">
        <v>899.9</v>
      </c>
      <c r="K224" s="60">
        <v>71.989999999999995</v>
      </c>
      <c r="L224" s="2"/>
      <c r="N224" s="3">
        <f t="shared" si="31"/>
        <v>80.33</v>
      </c>
      <c r="O224">
        <f t="shared" si="32"/>
        <v>74321</v>
      </c>
      <c r="P224">
        <f t="shared" si="33"/>
        <v>0</v>
      </c>
      <c r="Q224">
        <f t="shared" si="34"/>
        <v>74321</v>
      </c>
      <c r="R224">
        <f t="shared" si="35"/>
        <v>463</v>
      </c>
      <c r="U224" s="3">
        <f t="shared" si="36"/>
        <v>80.33</v>
      </c>
      <c r="V224">
        <f t="shared" si="37"/>
        <v>72289</v>
      </c>
      <c r="W224">
        <f t="shared" si="38"/>
        <v>2032</v>
      </c>
      <c r="X224">
        <f t="shared" si="39"/>
        <v>74321</v>
      </c>
      <c r="Y224">
        <f t="shared" si="40"/>
        <v>0</v>
      </c>
    </row>
    <row r="225" spans="1:25" x14ac:dyDescent="0.25">
      <c r="A225" s="59">
        <v>218</v>
      </c>
      <c r="B225" s="60">
        <v>4869</v>
      </c>
      <c r="C225" s="60" t="s">
        <v>195</v>
      </c>
      <c r="D225" s="60">
        <v>4869</v>
      </c>
      <c r="E225" s="60">
        <v>1340.2</v>
      </c>
      <c r="F225" s="60">
        <v>73.88</v>
      </c>
      <c r="G225" s="60">
        <v>99014</v>
      </c>
      <c r="H225" s="60">
        <v>99014</v>
      </c>
      <c r="I225" s="60">
        <v>1326</v>
      </c>
      <c r="J225" s="60">
        <v>1336.2</v>
      </c>
      <c r="K225" s="60">
        <v>71.989999999999995</v>
      </c>
      <c r="L225" s="2"/>
      <c r="N225" s="3">
        <f t="shared" si="31"/>
        <v>76.039999999999992</v>
      </c>
      <c r="O225">
        <f t="shared" si="32"/>
        <v>100829</v>
      </c>
      <c r="P225">
        <f t="shared" si="33"/>
        <v>0</v>
      </c>
      <c r="Q225">
        <f t="shared" si="34"/>
        <v>100829</v>
      </c>
      <c r="R225">
        <f t="shared" si="35"/>
        <v>1815</v>
      </c>
      <c r="U225" s="3">
        <f t="shared" si="36"/>
        <v>76.039999999999992</v>
      </c>
      <c r="V225">
        <f t="shared" si="37"/>
        <v>101605</v>
      </c>
      <c r="W225">
        <f t="shared" si="38"/>
        <v>0</v>
      </c>
      <c r="X225">
        <f t="shared" si="39"/>
        <v>101605</v>
      </c>
      <c r="Y225">
        <f t="shared" si="40"/>
        <v>776</v>
      </c>
    </row>
    <row r="226" spans="1:25" x14ac:dyDescent="0.25">
      <c r="A226" s="59">
        <v>219</v>
      </c>
      <c r="B226" s="60">
        <v>4878</v>
      </c>
      <c r="C226" s="60" t="s">
        <v>196</v>
      </c>
      <c r="D226" s="60">
        <v>4878</v>
      </c>
      <c r="E226" s="60">
        <v>601.9</v>
      </c>
      <c r="F226" s="60">
        <v>71.849999999999994</v>
      </c>
      <c r="G226" s="60">
        <v>43247</v>
      </c>
      <c r="H226" s="60">
        <v>43247</v>
      </c>
      <c r="I226" s="60">
        <v>589.79999999999995</v>
      </c>
      <c r="J226" s="60">
        <v>589</v>
      </c>
      <c r="K226" s="60">
        <v>71.989999999999995</v>
      </c>
      <c r="L226" s="2"/>
      <c r="N226" s="3">
        <f t="shared" si="31"/>
        <v>74.009999999999991</v>
      </c>
      <c r="O226">
        <f t="shared" si="32"/>
        <v>43651</v>
      </c>
      <c r="P226">
        <f t="shared" si="33"/>
        <v>0</v>
      </c>
      <c r="Q226">
        <f t="shared" si="34"/>
        <v>43651</v>
      </c>
      <c r="R226">
        <f t="shared" si="35"/>
        <v>404</v>
      </c>
      <c r="U226" s="3">
        <f t="shared" si="36"/>
        <v>74.009999999999991</v>
      </c>
      <c r="V226">
        <f t="shared" si="37"/>
        <v>43592</v>
      </c>
      <c r="W226">
        <f t="shared" si="38"/>
        <v>59</v>
      </c>
      <c r="X226">
        <f t="shared" si="39"/>
        <v>43651</v>
      </c>
      <c r="Y226">
        <f t="shared" si="40"/>
        <v>0</v>
      </c>
    </row>
    <row r="227" spans="1:25" x14ac:dyDescent="0.25">
      <c r="A227" s="59">
        <v>220</v>
      </c>
      <c r="B227" s="60">
        <v>4890</v>
      </c>
      <c r="C227" s="60" t="s">
        <v>197</v>
      </c>
      <c r="D227" s="60">
        <v>4890</v>
      </c>
      <c r="E227" s="60">
        <v>1043.2</v>
      </c>
      <c r="F227" s="60">
        <v>73.59</v>
      </c>
      <c r="G227" s="60">
        <v>76769</v>
      </c>
      <c r="H227" s="60">
        <v>76769</v>
      </c>
      <c r="I227" s="60">
        <v>1065.8</v>
      </c>
      <c r="J227" s="60">
        <v>1064.4000000000001</v>
      </c>
      <c r="K227" s="60">
        <v>71.989999999999995</v>
      </c>
      <c r="L227" s="2"/>
      <c r="N227" s="3">
        <f t="shared" si="31"/>
        <v>75.75</v>
      </c>
      <c r="O227">
        <f t="shared" si="32"/>
        <v>80734</v>
      </c>
      <c r="P227">
        <f t="shared" si="33"/>
        <v>0</v>
      </c>
      <c r="Q227">
        <f t="shared" si="34"/>
        <v>80734</v>
      </c>
      <c r="R227">
        <f t="shared" si="35"/>
        <v>3965</v>
      </c>
      <c r="U227" s="3">
        <f t="shared" si="36"/>
        <v>75.75</v>
      </c>
      <c r="V227">
        <f t="shared" si="37"/>
        <v>80628</v>
      </c>
      <c r="W227">
        <f t="shared" si="38"/>
        <v>106</v>
      </c>
      <c r="X227">
        <f t="shared" si="39"/>
        <v>80734</v>
      </c>
      <c r="Y227">
        <f t="shared" si="40"/>
        <v>0</v>
      </c>
    </row>
    <row r="228" spans="1:25" x14ac:dyDescent="0.25">
      <c r="A228" s="59">
        <v>221</v>
      </c>
      <c r="B228" s="60">
        <v>4905</v>
      </c>
      <c r="C228" s="60" t="s">
        <v>356</v>
      </c>
      <c r="D228" s="60">
        <v>4905</v>
      </c>
      <c r="E228" s="60">
        <v>214</v>
      </c>
      <c r="F228" s="60">
        <v>79.88</v>
      </c>
      <c r="G228" s="60">
        <v>17094</v>
      </c>
      <c r="H228" s="60">
        <v>17094</v>
      </c>
      <c r="I228" s="60">
        <v>215.5</v>
      </c>
      <c r="J228" s="60">
        <v>210.3</v>
      </c>
      <c r="K228" s="60">
        <v>71.989999999999995</v>
      </c>
      <c r="L228" s="2"/>
      <c r="N228" s="3">
        <f t="shared" si="31"/>
        <v>82.039999999999992</v>
      </c>
      <c r="O228">
        <f t="shared" si="32"/>
        <v>17680</v>
      </c>
      <c r="P228">
        <f t="shared" si="33"/>
        <v>0</v>
      </c>
      <c r="Q228">
        <f t="shared" si="34"/>
        <v>17680</v>
      </c>
      <c r="R228">
        <f t="shared" si="35"/>
        <v>586</v>
      </c>
      <c r="U228" s="3">
        <f t="shared" si="36"/>
        <v>82.039999999999992</v>
      </c>
      <c r="V228">
        <f t="shared" si="37"/>
        <v>17253</v>
      </c>
      <c r="W228">
        <f t="shared" si="38"/>
        <v>427</v>
      </c>
      <c r="X228">
        <f t="shared" si="39"/>
        <v>17680</v>
      </c>
      <c r="Y228">
        <f t="shared" si="40"/>
        <v>0</v>
      </c>
    </row>
    <row r="229" spans="1:25" x14ac:dyDescent="0.25">
      <c r="A229" s="59">
        <v>222</v>
      </c>
      <c r="B229" s="60">
        <v>4978</v>
      </c>
      <c r="C229" s="60" t="s">
        <v>198</v>
      </c>
      <c r="D229" s="60">
        <v>4978</v>
      </c>
      <c r="E229" s="60">
        <v>176.9</v>
      </c>
      <c r="F229" s="60">
        <v>87.26</v>
      </c>
      <c r="G229" s="60">
        <v>15436</v>
      </c>
      <c r="H229" s="60">
        <v>15436</v>
      </c>
      <c r="I229" s="60">
        <v>178.1</v>
      </c>
      <c r="J229" s="60">
        <v>173.8</v>
      </c>
      <c r="K229" s="60">
        <v>71.989999999999995</v>
      </c>
      <c r="L229" s="2"/>
      <c r="N229" s="3">
        <f t="shared" si="31"/>
        <v>89.42</v>
      </c>
      <c r="O229">
        <f t="shared" si="32"/>
        <v>15926</v>
      </c>
      <c r="P229">
        <f t="shared" si="33"/>
        <v>0</v>
      </c>
      <c r="Q229">
        <f t="shared" si="34"/>
        <v>15926</v>
      </c>
      <c r="R229">
        <f t="shared" si="35"/>
        <v>490</v>
      </c>
      <c r="U229" s="3">
        <f t="shared" si="36"/>
        <v>89.42</v>
      </c>
      <c r="V229">
        <f t="shared" si="37"/>
        <v>15541</v>
      </c>
      <c r="W229">
        <f t="shared" si="38"/>
        <v>385</v>
      </c>
      <c r="X229">
        <f t="shared" si="39"/>
        <v>15926</v>
      </c>
      <c r="Y229">
        <f t="shared" si="40"/>
        <v>0</v>
      </c>
    </row>
    <row r="230" spans="1:25" x14ac:dyDescent="0.25">
      <c r="A230" s="59">
        <v>223</v>
      </c>
      <c r="B230" s="60">
        <v>4995</v>
      </c>
      <c r="C230" s="60" t="s">
        <v>199</v>
      </c>
      <c r="D230" s="60">
        <v>4995</v>
      </c>
      <c r="E230" s="60">
        <v>902.2</v>
      </c>
      <c r="F230" s="60">
        <v>72.27</v>
      </c>
      <c r="G230" s="60">
        <v>65202</v>
      </c>
      <c r="H230" s="60">
        <v>65202</v>
      </c>
      <c r="I230" s="60">
        <v>892.7</v>
      </c>
      <c r="J230" s="60">
        <v>879.4</v>
      </c>
      <c r="K230" s="60">
        <v>71.989999999999995</v>
      </c>
      <c r="L230" s="2"/>
      <c r="N230" s="3">
        <f t="shared" si="31"/>
        <v>74.429999999999993</v>
      </c>
      <c r="O230">
        <f t="shared" si="32"/>
        <v>66444</v>
      </c>
      <c r="P230">
        <f t="shared" si="33"/>
        <v>0</v>
      </c>
      <c r="Q230">
        <f t="shared" si="34"/>
        <v>66444</v>
      </c>
      <c r="R230">
        <f t="shared" si="35"/>
        <v>1242</v>
      </c>
      <c r="U230" s="3">
        <f t="shared" si="36"/>
        <v>74.429999999999993</v>
      </c>
      <c r="V230">
        <f t="shared" si="37"/>
        <v>65454</v>
      </c>
      <c r="W230">
        <f t="shared" si="38"/>
        <v>990</v>
      </c>
      <c r="X230">
        <f t="shared" si="39"/>
        <v>66444</v>
      </c>
      <c r="Y230">
        <f t="shared" si="40"/>
        <v>0</v>
      </c>
    </row>
    <row r="231" spans="1:25" x14ac:dyDescent="0.25">
      <c r="A231" s="59">
        <v>224</v>
      </c>
      <c r="B231" s="60">
        <v>5013</v>
      </c>
      <c r="C231" s="60" t="s">
        <v>200</v>
      </c>
      <c r="D231" s="60">
        <v>5013</v>
      </c>
      <c r="E231" s="60">
        <v>2208.6</v>
      </c>
      <c r="F231" s="60">
        <v>72.89</v>
      </c>
      <c r="G231" s="60">
        <v>160985</v>
      </c>
      <c r="H231" s="60">
        <v>160985</v>
      </c>
      <c r="I231" s="60">
        <v>2254.6</v>
      </c>
      <c r="J231" s="60">
        <v>2215.5</v>
      </c>
      <c r="K231" s="60">
        <v>71.989999999999995</v>
      </c>
      <c r="L231" s="2"/>
      <c r="N231" s="3">
        <f t="shared" si="31"/>
        <v>75.05</v>
      </c>
      <c r="O231">
        <f t="shared" si="32"/>
        <v>169208</v>
      </c>
      <c r="P231">
        <f t="shared" si="33"/>
        <v>0</v>
      </c>
      <c r="Q231">
        <f t="shared" si="34"/>
        <v>169208</v>
      </c>
      <c r="R231">
        <f t="shared" si="35"/>
        <v>8223</v>
      </c>
      <c r="U231" s="3">
        <f t="shared" si="36"/>
        <v>75.05</v>
      </c>
      <c r="V231">
        <f t="shared" si="37"/>
        <v>166273</v>
      </c>
      <c r="W231">
        <f t="shared" si="38"/>
        <v>2935</v>
      </c>
      <c r="X231">
        <f t="shared" si="39"/>
        <v>169208</v>
      </c>
      <c r="Y231">
        <f t="shared" si="40"/>
        <v>0</v>
      </c>
    </row>
    <row r="232" spans="1:25" x14ac:dyDescent="0.25">
      <c r="A232" s="59">
        <v>225</v>
      </c>
      <c r="B232" s="60">
        <v>5049</v>
      </c>
      <c r="C232" s="60" t="s">
        <v>201</v>
      </c>
      <c r="D232" s="60">
        <v>5049</v>
      </c>
      <c r="E232" s="60">
        <v>4871.8</v>
      </c>
      <c r="F232" s="60">
        <v>69.78</v>
      </c>
      <c r="G232" s="60">
        <v>339954</v>
      </c>
      <c r="H232" s="60">
        <v>339954</v>
      </c>
      <c r="I232" s="60">
        <v>5067.1000000000004</v>
      </c>
      <c r="J232" s="60">
        <v>5108.3</v>
      </c>
      <c r="K232" s="60">
        <v>71.989999999999995</v>
      </c>
      <c r="L232" s="2"/>
      <c r="N232" s="3">
        <f t="shared" si="31"/>
        <v>71.94</v>
      </c>
      <c r="O232">
        <f t="shared" si="32"/>
        <v>364527</v>
      </c>
      <c r="P232">
        <f t="shared" si="33"/>
        <v>0</v>
      </c>
      <c r="Q232">
        <f t="shared" si="34"/>
        <v>364527</v>
      </c>
      <c r="R232">
        <f t="shared" si="35"/>
        <v>24573</v>
      </c>
      <c r="U232" s="3">
        <f t="shared" si="36"/>
        <v>71.94</v>
      </c>
      <c r="V232">
        <f t="shared" si="37"/>
        <v>367491</v>
      </c>
      <c r="W232">
        <f t="shared" si="38"/>
        <v>0</v>
      </c>
      <c r="X232">
        <f t="shared" si="39"/>
        <v>367491</v>
      </c>
      <c r="Y232">
        <f t="shared" si="40"/>
        <v>2964</v>
      </c>
    </row>
    <row r="233" spans="1:25" x14ac:dyDescent="0.25">
      <c r="A233" s="59">
        <v>226</v>
      </c>
      <c r="B233" s="60">
        <v>5319</v>
      </c>
      <c r="C233" s="60" t="s">
        <v>202</v>
      </c>
      <c r="D233" s="60">
        <v>5160</v>
      </c>
      <c r="E233" s="60">
        <v>1022.9</v>
      </c>
      <c r="F233" s="60">
        <v>67.150000000000006</v>
      </c>
      <c r="G233" s="60">
        <v>68688</v>
      </c>
      <c r="H233" s="60">
        <v>68688</v>
      </c>
      <c r="I233" s="60">
        <v>1032.0999999999999</v>
      </c>
      <c r="J233" s="60">
        <v>1042.7</v>
      </c>
      <c r="K233" s="60">
        <v>71.989999999999995</v>
      </c>
      <c r="L233" s="2"/>
      <c r="N233" s="3">
        <f t="shared" si="31"/>
        <v>69.31</v>
      </c>
      <c r="O233">
        <f t="shared" si="32"/>
        <v>71535</v>
      </c>
      <c r="P233">
        <f t="shared" si="33"/>
        <v>0</v>
      </c>
      <c r="Q233">
        <f t="shared" si="34"/>
        <v>71535</v>
      </c>
      <c r="R233">
        <f t="shared" si="35"/>
        <v>2847</v>
      </c>
      <c r="U233" s="3">
        <f t="shared" si="36"/>
        <v>69.31</v>
      </c>
      <c r="V233">
        <f t="shared" si="37"/>
        <v>72270</v>
      </c>
      <c r="W233">
        <f t="shared" si="38"/>
        <v>0</v>
      </c>
      <c r="X233">
        <f t="shared" si="39"/>
        <v>72270</v>
      </c>
      <c r="Y233">
        <f t="shared" si="40"/>
        <v>735</v>
      </c>
    </row>
    <row r="234" spans="1:25" x14ac:dyDescent="0.25">
      <c r="A234" s="59">
        <v>227</v>
      </c>
      <c r="B234" s="60">
        <v>5121</v>
      </c>
      <c r="C234" s="60" t="s">
        <v>203</v>
      </c>
      <c r="D234" s="60">
        <v>5121</v>
      </c>
      <c r="E234" s="60">
        <v>686.6</v>
      </c>
      <c r="F234" s="60">
        <v>62.33</v>
      </c>
      <c r="G234" s="60">
        <v>42796</v>
      </c>
      <c r="H234" s="60">
        <v>42796</v>
      </c>
      <c r="I234" s="60">
        <v>642.9</v>
      </c>
      <c r="J234" s="60">
        <v>642</v>
      </c>
      <c r="K234" s="60">
        <v>71.989999999999995</v>
      </c>
      <c r="L234" s="2"/>
      <c r="N234" s="3">
        <f t="shared" si="31"/>
        <v>64.489999999999995</v>
      </c>
      <c r="O234">
        <f t="shared" si="32"/>
        <v>41461</v>
      </c>
      <c r="P234">
        <f t="shared" si="33"/>
        <v>1335</v>
      </c>
      <c r="Q234">
        <f t="shared" si="34"/>
        <v>42796</v>
      </c>
      <c r="R234">
        <f t="shared" si="35"/>
        <v>0</v>
      </c>
      <c r="U234" s="3">
        <f t="shared" si="36"/>
        <v>64.489999999999995</v>
      </c>
      <c r="V234">
        <f t="shared" si="37"/>
        <v>41403</v>
      </c>
      <c r="W234">
        <f t="shared" si="38"/>
        <v>58</v>
      </c>
      <c r="X234">
        <f t="shared" si="39"/>
        <v>41461</v>
      </c>
      <c r="Y234">
        <f t="shared" si="40"/>
        <v>-1335</v>
      </c>
    </row>
    <row r="235" spans="1:25" x14ac:dyDescent="0.25">
      <c r="A235" s="59">
        <v>228</v>
      </c>
      <c r="B235" s="60">
        <v>5139</v>
      </c>
      <c r="C235" s="60" t="s">
        <v>204</v>
      </c>
      <c r="D235" s="60">
        <v>5139</v>
      </c>
      <c r="E235" s="60">
        <v>183</v>
      </c>
      <c r="F235" s="60">
        <v>59.5</v>
      </c>
      <c r="G235" s="60">
        <v>10889</v>
      </c>
      <c r="H235" s="60">
        <v>11779</v>
      </c>
      <c r="I235" s="60">
        <v>186.7</v>
      </c>
      <c r="J235" s="60">
        <v>182.2</v>
      </c>
      <c r="K235" s="60">
        <v>71.989999999999995</v>
      </c>
      <c r="L235" s="2"/>
      <c r="N235" s="3">
        <f t="shared" si="31"/>
        <v>61.66</v>
      </c>
      <c r="O235">
        <f t="shared" si="32"/>
        <v>11512</v>
      </c>
      <c r="P235">
        <f t="shared" si="33"/>
        <v>0</v>
      </c>
      <c r="Q235">
        <f t="shared" si="34"/>
        <v>11512</v>
      </c>
      <c r="R235">
        <f t="shared" si="35"/>
        <v>-267</v>
      </c>
      <c r="U235" s="3">
        <f t="shared" si="36"/>
        <v>61.66</v>
      </c>
      <c r="V235">
        <f t="shared" si="37"/>
        <v>11234</v>
      </c>
      <c r="W235">
        <f t="shared" si="38"/>
        <v>278</v>
      </c>
      <c r="X235">
        <f t="shared" si="39"/>
        <v>11512</v>
      </c>
      <c r="Y235">
        <f t="shared" si="40"/>
        <v>0</v>
      </c>
    </row>
    <row r="236" spans="1:25" x14ac:dyDescent="0.25">
      <c r="A236" s="59">
        <v>229</v>
      </c>
      <c r="B236" s="60">
        <v>5163</v>
      </c>
      <c r="C236" s="60" t="s">
        <v>205</v>
      </c>
      <c r="D236" s="60">
        <v>5163</v>
      </c>
      <c r="E236" s="60">
        <v>575.29999999999995</v>
      </c>
      <c r="F236" s="60">
        <v>71.25</v>
      </c>
      <c r="G236" s="60">
        <v>40990</v>
      </c>
      <c r="H236" s="60">
        <v>41020</v>
      </c>
      <c r="I236" s="60">
        <v>549.1</v>
      </c>
      <c r="J236" s="60">
        <v>524.29999999999995</v>
      </c>
      <c r="K236" s="60">
        <v>71.989999999999995</v>
      </c>
      <c r="L236" s="2"/>
      <c r="N236" s="3">
        <f t="shared" si="31"/>
        <v>73.41</v>
      </c>
      <c r="O236">
        <f t="shared" si="32"/>
        <v>40309</v>
      </c>
      <c r="P236">
        <f t="shared" si="33"/>
        <v>681</v>
      </c>
      <c r="Q236">
        <f t="shared" si="34"/>
        <v>40990</v>
      </c>
      <c r="R236">
        <f t="shared" si="35"/>
        <v>-30</v>
      </c>
      <c r="U236" s="3">
        <f t="shared" si="36"/>
        <v>73.41</v>
      </c>
      <c r="V236">
        <f t="shared" si="37"/>
        <v>38489</v>
      </c>
      <c r="W236">
        <f t="shared" si="38"/>
        <v>1820</v>
      </c>
      <c r="X236">
        <f t="shared" si="39"/>
        <v>40309</v>
      </c>
      <c r="Y236">
        <f t="shared" si="40"/>
        <v>-681</v>
      </c>
    </row>
    <row r="237" spans="1:25" x14ac:dyDescent="0.25">
      <c r="A237" s="59">
        <v>230</v>
      </c>
      <c r="B237" s="60">
        <v>5166</v>
      </c>
      <c r="C237" s="60" t="s">
        <v>206</v>
      </c>
      <c r="D237" s="60">
        <v>5166</v>
      </c>
      <c r="E237" s="60">
        <v>2174.1999999999998</v>
      </c>
      <c r="F237" s="60">
        <v>65.569999999999993</v>
      </c>
      <c r="G237" s="60">
        <v>142562</v>
      </c>
      <c r="H237" s="60">
        <v>142562</v>
      </c>
      <c r="I237" s="60">
        <v>2179.6999999999998</v>
      </c>
      <c r="J237" s="60">
        <v>2200.8000000000002</v>
      </c>
      <c r="K237" s="60">
        <v>71.989999999999995</v>
      </c>
      <c r="L237" s="2"/>
      <c r="N237" s="3">
        <f t="shared" si="31"/>
        <v>67.72999999999999</v>
      </c>
      <c r="O237">
        <f t="shared" si="32"/>
        <v>147631</v>
      </c>
      <c r="P237">
        <f t="shared" si="33"/>
        <v>0</v>
      </c>
      <c r="Q237">
        <f t="shared" si="34"/>
        <v>147631</v>
      </c>
      <c r="R237">
        <f t="shared" si="35"/>
        <v>5069</v>
      </c>
      <c r="U237" s="3">
        <f t="shared" si="36"/>
        <v>67.72999999999999</v>
      </c>
      <c r="V237">
        <f t="shared" si="37"/>
        <v>149060</v>
      </c>
      <c r="W237">
        <f t="shared" si="38"/>
        <v>0</v>
      </c>
      <c r="X237">
        <f t="shared" si="39"/>
        <v>149060</v>
      </c>
      <c r="Y237">
        <f t="shared" si="40"/>
        <v>1429</v>
      </c>
    </row>
    <row r="238" spans="1:25" x14ac:dyDescent="0.25">
      <c r="A238" s="59">
        <v>231</v>
      </c>
      <c r="B238" s="60">
        <v>5184</v>
      </c>
      <c r="C238" s="60" t="s">
        <v>207</v>
      </c>
      <c r="D238" s="60">
        <v>5184</v>
      </c>
      <c r="E238" s="60">
        <v>1830.9</v>
      </c>
      <c r="F238" s="60">
        <v>70.7</v>
      </c>
      <c r="G238" s="60">
        <v>129445</v>
      </c>
      <c r="H238" s="60">
        <v>129445</v>
      </c>
      <c r="I238" s="60">
        <v>1854.1</v>
      </c>
      <c r="J238" s="60">
        <v>1899.7</v>
      </c>
      <c r="K238" s="60">
        <v>71.989999999999995</v>
      </c>
      <c r="L238" s="2"/>
      <c r="N238" s="3">
        <f t="shared" si="31"/>
        <v>72.86</v>
      </c>
      <c r="O238">
        <f t="shared" si="32"/>
        <v>135090</v>
      </c>
      <c r="P238">
        <f t="shared" si="33"/>
        <v>0</v>
      </c>
      <c r="Q238">
        <f t="shared" si="34"/>
        <v>135090</v>
      </c>
      <c r="R238">
        <f t="shared" si="35"/>
        <v>5645</v>
      </c>
      <c r="U238" s="3">
        <f t="shared" si="36"/>
        <v>72.86</v>
      </c>
      <c r="V238">
        <f t="shared" si="37"/>
        <v>138412</v>
      </c>
      <c r="W238">
        <f t="shared" si="38"/>
        <v>0</v>
      </c>
      <c r="X238">
        <f t="shared" si="39"/>
        <v>138412</v>
      </c>
      <c r="Y238">
        <f t="shared" si="40"/>
        <v>3322</v>
      </c>
    </row>
    <row r="239" spans="1:25" x14ac:dyDescent="0.25">
      <c r="A239" s="59">
        <v>232</v>
      </c>
      <c r="B239" s="60">
        <v>5250</v>
      </c>
      <c r="C239" s="60" t="s">
        <v>208</v>
      </c>
      <c r="D239" s="60">
        <v>5250</v>
      </c>
      <c r="E239" s="60">
        <v>5423.6</v>
      </c>
      <c r="F239" s="60">
        <v>68.67</v>
      </c>
      <c r="G239" s="60">
        <v>372439</v>
      </c>
      <c r="H239" s="60">
        <v>372439</v>
      </c>
      <c r="I239" s="60">
        <v>5556.8</v>
      </c>
      <c r="J239" s="60">
        <v>5621.4</v>
      </c>
      <c r="K239" s="60">
        <v>71.989999999999995</v>
      </c>
      <c r="L239" s="2"/>
      <c r="N239" s="3">
        <f t="shared" si="31"/>
        <v>70.83</v>
      </c>
      <c r="O239">
        <f t="shared" si="32"/>
        <v>393588</v>
      </c>
      <c r="P239">
        <f t="shared" si="33"/>
        <v>0</v>
      </c>
      <c r="Q239">
        <f t="shared" si="34"/>
        <v>393588</v>
      </c>
      <c r="R239">
        <f t="shared" si="35"/>
        <v>21149</v>
      </c>
      <c r="U239" s="3">
        <f t="shared" si="36"/>
        <v>70.83</v>
      </c>
      <c r="V239">
        <f t="shared" si="37"/>
        <v>398164</v>
      </c>
      <c r="W239">
        <f t="shared" si="38"/>
        <v>0</v>
      </c>
      <c r="X239">
        <f t="shared" si="39"/>
        <v>398164</v>
      </c>
      <c r="Y239">
        <f t="shared" si="40"/>
        <v>4576</v>
      </c>
    </row>
    <row r="240" spans="1:25" x14ac:dyDescent="0.25">
      <c r="A240" s="59">
        <v>233</v>
      </c>
      <c r="B240" s="60">
        <v>5256</v>
      </c>
      <c r="C240" s="60" t="s">
        <v>209</v>
      </c>
      <c r="D240" s="60">
        <v>5256</v>
      </c>
      <c r="E240" s="60">
        <v>675.4</v>
      </c>
      <c r="F240" s="60">
        <v>67.23</v>
      </c>
      <c r="G240" s="60">
        <v>45407</v>
      </c>
      <c r="H240" s="60">
        <v>45407</v>
      </c>
      <c r="I240" s="60">
        <v>711.8</v>
      </c>
      <c r="J240" s="60">
        <v>722.9</v>
      </c>
      <c r="K240" s="60">
        <v>71.989999999999995</v>
      </c>
      <c r="L240" s="2"/>
      <c r="N240" s="3">
        <f t="shared" si="31"/>
        <v>69.39</v>
      </c>
      <c r="O240">
        <f t="shared" si="32"/>
        <v>49392</v>
      </c>
      <c r="P240">
        <f t="shared" si="33"/>
        <v>0</v>
      </c>
      <c r="Q240">
        <f t="shared" si="34"/>
        <v>49392</v>
      </c>
      <c r="R240">
        <f t="shared" si="35"/>
        <v>3985</v>
      </c>
      <c r="U240" s="3">
        <f t="shared" si="36"/>
        <v>69.39</v>
      </c>
      <c r="V240">
        <f t="shared" si="37"/>
        <v>50162</v>
      </c>
      <c r="W240">
        <f t="shared" si="38"/>
        <v>0</v>
      </c>
      <c r="X240">
        <f t="shared" si="39"/>
        <v>50162</v>
      </c>
      <c r="Y240">
        <f t="shared" si="40"/>
        <v>770</v>
      </c>
    </row>
    <row r="241" spans="1:25" x14ac:dyDescent="0.25">
      <c r="A241" s="59">
        <v>234</v>
      </c>
      <c r="B241" s="60">
        <v>5283</v>
      </c>
      <c r="C241" s="60" t="s">
        <v>210</v>
      </c>
      <c r="D241" s="60">
        <v>5283</v>
      </c>
      <c r="E241" s="60">
        <v>671.6</v>
      </c>
      <c r="F241" s="60">
        <v>91.72</v>
      </c>
      <c r="G241" s="60">
        <v>61599</v>
      </c>
      <c r="H241" s="60">
        <v>61599</v>
      </c>
      <c r="I241" s="60">
        <v>669.8</v>
      </c>
      <c r="J241" s="60">
        <v>656.8</v>
      </c>
      <c r="K241" s="60">
        <v>71.989999999999995</v>
      </c>
      <c r="L241" s="2"/>
      <c r="N241" s="3">
        <f t="shared" si="31"/>
        <v>93.88</v>
      </c>
      <c r="O241">
        <f t="shared" si="32"/>
        <v>62881</v>
      </c>
      <c r="P241">
        <f t="shared" si="33"/>
        <v>0</v>
      </c>
      <c r="Q241">
        <f t="shared" si="34"/>
        <v>62881</v>
      </c>
      <c r="R241">
        <f t="shared" si="35"/>
        <v>1282</v>
      </c>
      <c r="U241" s="3">
        <f t="shared" si="36"/>
        <v>93.88</v>
      </c>
      <c r="V241">
        <f t="shared" si="37"/>
        <v>61660</v>
      </c>
      <c r="W241">
        <f t="shared" si="38"/>
        <v>1221</v>
      </c>
      <c r="X241">
        <f t="shared" si="39"/>
        <v>62881</v>
      </c>
      <c r="Y241">
        <f t="shared" si="40"/>
        <v>0</v>
      </c>
    </row>
    <row r="242" spans="1:25" x14ac:dyDescent="0.25">
      <c r="A242" s="59">
        <v>235</v>
      </c>
      <c r="B242" s="60">
        <v>5310</v>
      </c>
      <c r="C242" s="60" t="s">
        <v>211</v>
      </c>
      <c r="D242" s="60">
        <v>5310</v>
      </c>
      <c r="E242" s="60">
        <v>675.6</v>
      </c>
      <c r="F242" s="60">
        <v>65.290000000000006</v>
      </c>
      <c r="G242" s="60">
        <v>44110</v>
      </c>
      <c r="H242" s="60">
        <v>46237</v>
      </c>
      <c r="I242" s="60">
        <v>693.1</v>
      </c>
      <c r="J242" s="60">
        <v>680.1</v>
      </c>
      <c r="K242" s="60">
        <v>71.989999999999995</v>
      </c>
      <c r="L242" s="2"/>
      <c r="N242" s="3">
        <f t="shared" si="31"/>
        <v>67.45</v>
      </c>
      <c r="O242">
        <f t="shared" si="32"/>
        <v>46750</v>
      </c>
      <c r="P242">
        <f t="shared" si="33"/>
        <v>0</v>
      </c>
      <c r="Q242">
        <f t="shared" si="34"/>
        <v>46750</v>
      </c>
      <c r="R242">
        <f t="shared" si="35"/>
        <v>513</v>
      </c>
      <c r="U242" s="3">
        <f t="shared" si="36"/>
        <v>67.45</v>
      </c>
      <c r="V242">
        <f t="shared" si="37"/>
        <v>45873</v>
      </c>
      <c r="W242">
        <f t="shared" si="38"/>
        <v>877</v>
      </c>
      <c r="X242">
        <f t="shared" si="39"/>
        <v>46750</v>
      </c>
      <c r="Y242">
        <f t="shared" si="40"/>
        <v>0</v>
      </c>
    </row>
    <row r="243" spans="1:25" x14ac:dyDescent="0.25">
      <c r="A243" s="59">
        <v>236</v>
      </c>
      <c r="B243" s="60">
        <v>5323</v>
      </c>
      <c r="C243" s="60" t="s">
        <v>212</v>
      </c>
      <c r="D243" s="60">
        <v>5325</v>
      </c>
      <c r="E243" s="60">
        <v>573.6</v>
      </c>
      <c r="F243" s="60">
        <v>83.32</v>
      </c>
      <c r="G243" s="60">
        <v>47792</v>
      </c>
      <c r="H243" s="60">
        <v>47792</v>
      </c>
      <c r="I243" s="60">
        <v>569.4</v>
      </c>
      <c r="J243" s="60">
        <v>580.6</v>
      </c>
      <c r="K243" s="60">
        <v>71.989999999999995</v>
      </c>
      <c r="L243" s="2"/>
      <c r="N243" s="3">
        <f t="shared" si="31"/>
        <v>85.47999999999999</v>
      </c>
      <c r="O243">
        <f t="shared" si="32"/>
        <v>48672</v>
      </c>
      <c r="P243">
        <f t="shared" si="33"/>
        <v>0</v>
      </c>
      <c r="Q243">
        <f t="shared" si="34"/>
        <v>48672</v>
      </c>
      <c r="R243">
        <f t="shared" si="35"/>
        <v>880</v>
      </c>
      <c r="U243" s="3">
        <f t="shared" si="36"/>
        <v>85.47999999999999</v>
      </c>
      <c r="V243">
        <f t="shared" si="37"/>
        <v>49630</v>
      </c>
      <c r="W243">
        <f t="shared" si="38"/>
        <v>0</v>
      </c>
      <c r="X243">
        <f t="shared" si="39"/>
        <v>49630</v>
      </c>
      <c r="Y243">
        <f t="shared" si="40"/>
        <v>958</v>
      </c>
    </row>
    <row r="244" spans="1:25" x14ac:dyDescent="0.25">
      <c r="A244" s="59">
        <v>237</v>
      </c>
      <c r="B244" s="60">
        <v>5463</v>
      </c>
      <c r="C244" s="60" t="s">
        <v>213</v>
      </c>
      <c r="D244" s="60">
        <v>5463</v>
      </c>
      <c r="E244" s="60">
        <v>1073.0999999999999</v>
      </c>
      <c r="F244" s="60">
        <v>72.010000000000005</v>
      </c>
      <c r="G244" s="60">
        <v>77274</v>
      </c>
      <c r="H244" s="60">
        <v>77274</v>
      </c>
      <c r="I244" s="60">
        <v>1034.9000000000001</v>
      </c>
      <c r="J244" s="60">
        <v>1033.4000000000001</v>
      </c>
      <c r="K244" s="60">
        <v>71.989999999999995</v>
      </c>
      <c r="L244" s="2"/>
      <c r="N244" s="3">
        <f t="shared" si="31"/>
        <v>74.17</v>
      </c>
      <c r="O244">
        <f t="shared" si="32"/>
        <v>76759</v>
      </c>
      <c r="P244">
        <f t="shared" si="33"/>
        <v>515</v>
      </c>
      <c r="Q244">
        <f t="shared" si="34"/>
        <v>77274</v>
      </c>
      <c r="R244">
        <f t="shared" si="35"/>
        <v>0</v>
      </c>
      <c r="U244" s="3">
        <f t="shared" si="36"/>
        <v>74.17</v>
      </c>
      <c r="V244">
        <f t="shared" si="37"/>
        <v>76647</v>
      </c>
      <c r="W244">
        <f t="shared" si="38"/>
        <v>112</v>
      </c>
      <c r="X244">
        <f t="shared" si="39"/>
        <v>76759</v>
      </c>
      <c r="Y244">
        <f t="shared" si="40"/>
        <v>-515</v>
      </c>
    </row>
    <row r="245" spans="1:25" x14ac:dyDescent="0.25">
      <c r="A245" s="59">
        <v>238</v>
      </c>
      <c r="B245" s="60">
        <v>5486</v>
      </c>
      <c r="C245" s="60" t="s">
        <v>214</v>
      </c>
      <c r="D245" s="60">
        <v>5486</v>
      </c>
      <c r="E245" s="60">
        <v>330</v>
      </c>
      <c r="F245" s="60">
        <v>68.7</v>
      </c>
      <c r="G245" s="60">
        <v>22671</v>
      </c>
      <c r="H245" s="60">
        <v>22671</v>
      </c>
      <c r="I245" s="60">
        <v>334</v>
      </c>
      <c r="J245" s="60">
        <v>333.5</v>
      </c>
      <c r="K245" s="60">
        <v>71.989999999999995</v>
      </c>
      <c r="L245" s="2"/>
      <c r="N245" s="3">
        <f t="shared" si="31"/>
        <v>70.86</v>
      </c>
      <c r="O245">
        <f t="shared" si="32"/>
        <v>23667</v>
      </c>
      <c r="P245">
        <f t="shared" si="33"/>
        <v>0</v>
      </c>
      <c r="Q245">
        <f t="shared" si="34"/>
        <v>23667</v>
      </c>
      <c r="R245">
        <f t="shared" si="35"/>
        <v>996</v>
      </c>
      <c r="U245" s="3">
        <f t="shared" si="36"/>
        <v>70.86</v>
      </c>
      <c r="V245">
        <f t="shared" si="37"/>
        <v>23632</v>
      </c>
      <c r="W245">
        <f t="shared" si="38"/>
        <v>35</v>
      </c>
      <c r="X245">
        <f t="shared" si="39"/>
        <v>23667</v>
      </c>
      <c r="Y245">
        <f t="shared" si="40"/>
        <v>0</v>
      </c>
    </row>
    <row r="246" spans="1:25" x14ac:dyDescent="0.25">
      <c r="A246" s="59">
        <v>239</v>
      </c>
      <c r="B246" s="60">
        <v>5508</v>
      </c>
      <c r="C246" s="60" t="s">
        <v>215</v>
      </c>
      <c r="D246" s="60">
        <v>5508</v>
      </c>
      <c r="E246" s="60">
        <v>332.5</v>
      </c>
      <c r="F246" s="60">
        <v>97.17</v>
      </c>
      <c r="G246" s="60">
        <v>32309</v>
      </c>
      <c r="H246" s="60">
        <v>32309</v>
      </c>
      <c r="I246" s="60">
        <v>331.5</v>
      </c>
      <c r="J246" s="60">
        <v>367.2</v>
      </c>
      <c r="K246" s="60">
        <v>71.989999999999995</v>
      </c>
      <c r="L246" s="2"/>
      <c r="N246" s="3">
        <f t="shared" si="31"/>
        <v>99.33</v>
      </c>
      <c r="O246">
        <f t="shared" si="32"/>
        <v>32928</v>
      </c>
      <c r="P246">
        <f t="shared" si="33"/>
        <v>0</v>
      </c>
      <c r="Q246">
        <f t="shared" si="34"/>
        <v>32928</v>
      </c>
      <c r="R246">
        <f t="shared" si="35"/>
        <v>619</v>
      </c>
      <c r="U246" s="3">
        <f t="shared" si="36"/>
        <v>99.33</v>
      </c>
      <c r="V246">
        <f t="shared" si="37"/>
        <v>36474</v>
      </c>
      <c r="W246">
        <f t="shared" si="38"/>
        <v>0</v>
      </c>
      <c r="X246">
        <f t="shared" si="39"/>
        <v>36474</v>
      </c>
      <c r="Y246">
        <f t="shared" si="40"/>
        <v>3546</v>
      </c>
    </row>
    <row r="247" spans="1:25" x14ac:dyDescent="0.25">
      <c r="A247" s="59">
        <v>240</v>
      </c>
      <c r="B247" s="60">
        <v>1975</v>
      </c>
      <c r="C247" s="60" t="s">
        <v>216</v>
      </c>
      <c r="D247" s="60">
        <v>1975</v>
      </c>
      <c r="E247" s="60">
        <v>371.2</v>
      </c>
      <c r="F247" s="60">
        <v>75.2</v>
      </c>
      <c r="G247" s="60">
        <v>27914</v>
      </c>
      <c r="H247" s="60">
        <v>29897</v>
      </c>
      <c r="I247" s="60">
        <v>372.4</v>
      </c>
      <c r="J247" s="60">
        <v>371.9</v>
      </c>
      <c r="K247" s="60">
        <v>71.989999999999995</v>
      </c>
      <c r="L247" s="2"/>
      <c r="N247" s="3">
        <f t="shared" si="31"/>
        <v>77.36</v>
      </c>
      <c r="O247">
        <f t="shared" si="32"/>
        <v>28809</v>
      </c>
      <c r="P247">
        <f t="shared" si="33"/>
        <v>0</v>
      </c>
      <c r="Q247">
        <f t="shared" si="34"/>
        <v>28809</v>
      </c>
      <c r="R247">
        <f t="shared" si="35"/>
        <v>-1088</v>
      </c>
      <c r="U247" s="3">
        <f t="shared" si="36"/>
        <v>77.36</v>
      </c>
      <c r="V247">
        <f t="shared" si="37"/>
        <v>28770</v>
      </c>
      <c r="W247">
        <f t="shared" si="38"/>
        <v>39</v>
      </c>
      <c r="X247">
        <f t="shared" si="39"/>
        <v>28809</v>
      </c>
      <c r="Y247">
        <f t="shared" si="40"/>
        <v>0</v>
      </c>
    </row>
    <row r="248" spans="1:25" x14ac:dyDescent="0.25">
      <c r="A248" s="59">
        <v>241</v>
      </c>
      <c r="B248" s="60">
        <v>4824</v>
      </c>
      <c r="C248" s="60" t="s">
        <v>217</v>
      </c>
      <c r="D248" s="60">
        <v>5510</v>
      </c>
      <c r="E248" s="60">
        <v>694.2</v>
      </c>
      <c r="F248" s="60">
        <v>69.34</v>
      </c>
      <c r="G248" s="60">
        <v>48136</v>
      </c>
      <c r="H248" s="60">
        <v>48136</v>
      </c>
      <c r="I248" s="60">
        <v>716.2</v>
      </c>
      <c r="J248" s="60">
        <v>715.2</v>
      </c>
      <c r="K248" s="60">
        <v>71.989999999999995</v>
      </c>
      <c r="L248" s="2"/>
      <c r="N248" s="3">
        <f t="shared" si="31"/>
        <v>71.5</v>
      </c>
      <c r="O248">
        <f t="shared" si="32"/>
        <v>51208</v>
      </c>
      <c r="P248">
        <f t="shared" si="33"/>
        <v>0</v>
      </c>
      <c r="Q248">
        <f t="shared" si="34"/>
        <v>51208</v>
      </c>
      <c r="R248">
        <f t="shared" si="35"/>
        <v>3072</v>
      </c>
      <c r="U248" s="3">
        <f t="shared" si="36"/>
        <v>71.5</v>
      </c>
      <c r="V248">
        <f t="shared" si="37"/>
        <v>51137</v>
      </c>
      <c r="W248">
        <f t="shared" si="38"/>
        <v>71</v>
      </c>
      <c r="X248">
        <f t="shared" si="39"/>
        <v>51208</v>
      </c>
      <c r="Y248">
        <f t="shared" si="40"/>
        <v>0</v>
      </c>
    </row>
    <row r="249" spans="1:25" x14ac:dyDescent="0.25">
      <c r="A249" s="59">
        <v>242</v>
      </c>
      <c r="B249" s="60">
        <v>5607</v>
      </c>
      <c r="C249" s="60" t="s">
        <v>218</v>
      </c>
      <c r="D249" s="60">
        <v>5607</v>
      </c>
      <c r="E249" s="60">
        <v>853.9</v>
      </c>
      <c r="F249" s="60">
        <v>69.150000000000006</v>
      </c>
      <c r="G249" s="60">
        <v>59047</v>
      </c>
      <c r="H249" s="60">
        <v>59047</v>
      </c>
      <c r="I249" s="60">
        <v>851.2</v>
      </c>
      <c r="J249" s="60">
        <v>862</v>
      </c>
      <c r="K249" s="60">
        <v>71.989999999999995</v>
      </c>
      <c r="L249" s="2"/>
      <c r="N249" s="3">
        <f t="shared" si="31"/>
        <v>71.31</v>
      </c>
      <c r="O249">
        <f t="shared" si="32"/>
        <v>60699</v>
      </c>
      <c r="P249">
        <f t="shared" si="33"/>
        <v>0</v>
      </c>
      <c r="Q249">
        <f t="shared" si="34"/>
        <v>60699</v>
      </c>
      <c r="R249">
        <f t="shared" si="35"/>
        <v>1652</v>
      </c>
      <c r="U249" s="3">
        <f t="shared" si="36"/>
        <v>71.31</v>
      </c>
      <c r="V249">
        <f t="shared" si="37"/>
        <v>61469</v>
      </c>
      <c r="W249">
        <f t="shared" si="38"/>
        <v>0</v>
      </c>
      <c r="X249">
        <f t="shared" si="39"/>
        <v>61469</v>
      </c>
      <c r="Y249">
        <f t="shared" si="40"/>
        <v>770</v>
      </c>
    </row>
    <row r="250" spans="1:25" x14ac:dyDescent="0.25">
      <c r="A250" s="59">
        <v>243</v>
      </c>
      <c r="B250" s="60">
        <v>5643</v>
      </c>
      <c r="C250" s="60" t="s">
        <v>219</v>
      </c>
      <c r="D250" s="60">
        <v>5643</v>
      </c>
      <c r="E250" s="60">
        <v>986.9</v>
      </c>
      <c r="F250" s="60">
        <v>76.760000000000005</v>
      </c>
      <c r="G250" s="60">
        <v>75754</v>
      </c>
      <c r="H250" s="60">
        <v>75754</v>
      </c>
      <c r="I250" s="60">
        <v>1004.2</v>
      </c>
      <c r="J250" s="60">
        <v>1014.8</v>
      </c>
      <c r="K250" s="60">
        <v>71.989999999999995</v>
      </c>
      <c r="L250" s="2"/>
      <c r="N250" s="3">
        <f t="shared" si="31"/>
        <v>78.92</v>
      </c>
      <c r="O250">
        <f t="shared" si="32"/>
        <v>79251</v>
      </c>
      <c r="P250">
        <f t="shared" si="33"/>
        <v>0</v>
      </c>
      <c r="Q250">
        <f t="shared" si="34"/>
        <v>79251</v>
      </c>
      <c r="R250">
        <f t="shared" si="35"/>
        <v>3497</v>
      </c>
      <c r="U250" s="3">
        <f t="shared" si="36"/>
        <v>78.92</v>
      </c>
      <c r="V250">
        <f t="shared" si="37"/>
        <v>80088</v>
      </c>
      <c r="W250">
        <f t="shared" si="38"/>
        <v>0</v>
      </c>
      <c r="X250">
        <f t="shared" si="39"/>
        <v>80088</v>
      </c>
      <c r="Y250">
        <f t="shared" si="40"/>
        <v>837</v>
      </c>
    </row>
    <row r="251" spans="1:25" x14ac:dyDescent="0.25">
      <c r="A251" s="59">
        <v>244</v>
      </c>
      <c r="B251" s="60">
        <v>5697</v>
      </c>
      <c r="C251" s="60" t="s">
        <v>432</v>
      </c>
      <c r="D251" s="60">
        <v>5697</v>
      </c>
      <c r="E251" s="60">
        <v>394</v>
      </c>
      <c r="F251" s="60">
        <v>74.69</v>
      </c>
      <c r="G251" s="60">
        <v>29428</v>
      </c>
      <c r="H251" s="60">
        <v>29428</v>
      </c>
      <c r="I251" s="60">
        <v>426</v>
      </c>
      <c r="J251" s="60">
        <v>425.5</v>
      </c>
      <c r="K251" s="60">
        <v>71.989999999999995</v>
      </c>
      <c r="L251" s="2"/>
      <c r="N251" s="3">
        <f t="shared" si="31"/>
        <v>76.849999999999994</v>
      </c>
      <c r="O251">
        <f t="shared" si="32"/>
        <v>32738</v>
      </c>
      <c r="P251">
        <f t="shared" si="33"/>
        <v>0</v>
      </c>
      <c r="Q251">
        <f t="shared" si="34"/>
        <v>32738</v>
      </c>
      <c r="R251">
        <f t="shared" si="35"/>
        <v>3310</v>
      </c>
      <c r="U251" s="3">
        <f t="shared" si="36"/>
        <v>76.849999999999994</v>
      </c>
      <c r="V251">
        <f t="shared" si="37"/>
        <v>32700</v>
      </c>
      <c r="W251">
        <f t="shared" si="38"/>
        <v>38</v>
      </c>
      <c r="X251">
        <f t="shared" si="39"/>
        <v>32738</v>
      </c>
      <c r="Y251">
        <f t="shared" si="40"/>
        <v>0</v>
      </c>
    </row>
    <row r="252" spans="1:25" x14ac:dyDescent="0.25">
      <c r="A252" s="59">
        <v>245</v>
      </c>
      <c r="B252" s="60">
        <v>5724</v>
      </c>
      <c r="C252" s="60" t="s">
        <v>220</v>
      </c>
      <c r="D252" s="60">
        <v>5724</v>
      </c>
      <c r="E252" s="60">
        <v>200</v>
      </c>
      <c r="F252" s="60">
        <v>77.02</v>
      </c>
      <c r="G252" s="60">
        <v>15404</v>
      </c>
      <c r="H252" s="60">
        <v>16858</v>
      </c>
      <c r="I252" s="60">
        <v>193</v>
      </c>
      <c r="J252" s="60">
        <v>188.1</v>
      </c>
      <c r="K252" s="60">
        <v>71.989999999999995</v>
      </c>
      <c r="L252" s="2"/>
      <c r="N252" s="3">
        <f t="shared" si="31"/>
        <v>79.179999999999993</v>
      </c>
      <c r="O252">
        <f t="shared" si="32"/>
        <v>15282</v>
      </c>
      <c r="P252">
        <f t="shared" si="33"/>
        <v>122</v>
      </c>
      <c r="Q252">
        <f t="shared" si="34"/>
        <v>15404</v>
      </c>
      <c r="R252">
        <f t="shared" si="35"/>
        <v>-1454</v>
      </c>
      <c r="U252" s="3">
        <f t="shared" si="36"/>
        <v>79.179999999999993</v>
      </c>
      <c r="V252">
        <f t="shared" si="37"/>
        <v>14894</v>
      </c>
      <c r="W252">
        <f t="shared" si="38"/>
        <v>388</v>
      </c>
      <c r="X252">
        <f t="shared" si="39"/>
        <v>15282</v>
      </c>
      <c r="Y252">
        <f t="shared" si="40"/>
        <v>-122</v>
      </c>
    </row>
    <row r="253" spans="1:25" x14ac:dyDescent="0.25">
      <c r="A253" s="59">
        <v>246</v>
      </c>
      <c r="B253" s="60">
        <v>5805</v>
      </c>
      <c r="C253" s="60" t="s">
        <v>221</v>
      </c>
      <c r="D253" s="60">
        <v>5805</v>
      </c>
      <c r="E253" s="60">
        <v>1067.3</v>
      </c>
      <c r="F253" s="60">
        <v>73.06</v>
      </c>
      <c r="G253" s="60">
        <v>77977</v>
      </c>
      <c r="H253" s="60">
        <v>77977</v>
      </c>
      <c r="I253" s="60">
        <v>1067</v>
      </c>
      <c r="J253" s="60">
        <v>1077.5999999999999</v>
      </c>
      <c r="K253" s="60">
        <v>71.989999999999995</v>
      </c>
      <c r="L253" s="2"/>
      <c r="N253" s="3">
        <f t="shared" si="31"/>
        <v>75.22</v>
      </c>
      <c r="O253">
        <f t="shared" si="32"/>
        <v>80260</v>
      </c>
      <c r="P253">
        <f t="shared" si="33"/>
        <v>0</v>
      </c>
      <c r="Q253">
        <f t="shared" si="34"/>
        <v>80260</v>
      </c>
      <c r="R253">
        <f t="shared" si="35"/>
        <v>2283</v>
      </c>
      <c r="U253" s="3">
        <f t="shared" si="36"/>
        <v>75.22</v>
      </c>
      <c r="V253">
        <f t="shared" si="37"/>
        <v>81057</v>
      </c>
      <c r="W253">
        <f t="shared" si="38"/>
        <v>0</v>
      </c>
      <c r="X253">
        <f t="shared" si="39"/>
        <v>81057</v>
      </c>
      <c r="Y253">
        <f t="shared" si="40"/>
        <v>797</v>
      </c>
    </row>
    <row r="254" spans="1:25" x14ac:dyDescent="0.25">
      <c r="A254" s="59">
        <v>247</v>
      </c>
      <c r="B254" s="60">
        <v>5823</v>
      </c>
      <c r="C254" s="60" t="s">
        <v>222</v>
      </c>
      <c r="D254" s="60">
        <v>5823</v>
      </c>
      <c r="E254" s="60">
        <v>372</v>
      </c>
      <c r="F254" s="60">
        <v>76.010000000000005</v>
      </c>
      <c r="G254" s="60">
        <v>28276</v>
      </c>
      <c r="H254" s="60">
        <v>28276</v>
      </c>
      <c r="I254" s="60">
        <v>356</v>
      </c>
      <c r="J254" s="60">
        <v>367.5</v>
      </c>
      <c r="K254" s="60">
        <v>71.989999999999995</v>
      </c>
      <c r="L254" s="2"/>
      <c r="N254" s="3">
        <f t="shared" si="31"/>
        <v>78.17</v>
      </c>
      <c r="O254">
        <f t="shared" si="32"/>
        <v>27829</v>
      </c>
      <c r="P254">
        <f t="shared" si="33"/>
        <v>447</v>
      </c>
      <c r="Q254">
        <f t="shared" si="34"/>
        <v>28276</v>
      </c>
      <c r="R254">
        <f t="shared" si="35"/>
        <v>0</v>
      </c>
      <c r="U254" s="3">
        <f t="shared" si="36"/>
        <v>78.17</v>
      </c>
      <c r="V254">
        <f t="shared" si="37"/>
        <v>28727</v>
      </c>
      <c r="W254">
        <f t="shared" si="38"/>
        <v>0</v>
      </c>
      <c r="X254">
        <f t="shared" si="39"/>
        <v>28727</v>
      </c>
      <c r="Y254">
        <f t="shared" si="40"/>
        <v>451</v>
      </c>
    </row>
    <row r="255" spans="1:25" x14ac:dyDescent="0.25">
      <c r="A255" s="59">
        <v>248</v>
      </c>
      <c r="B255" s="60">
        <v>5832</v>
      </c>
      <c r="C255" s="60" t="s">
        <v>223</v>
      </c>
      <c r="D255" s="60">
        <v>5832</v>
      </c>
      <c r="E255" s="60">
        <v>226</v>
      </c>
      <c r="F255" s="60">
        <v>51.73</v>
      </c>
      <c r="G255" s="60">
        <v>11691</v>
      </c>
      <c r="H255" s="60">
        <v>12443</v>
      </c>
      <c r="I255" s="60">
        <v>216</v>
      </c>
      <c r="J255" s="60">
        <v>210.5</v>
      </c>
      <c r="K255" s="60">
        <v>71.989999999999995</v>
      </c>
      <c r="L255" s="2"/>
      <c r="N255" s="3">
        <f t="shared" si="31"/>
        <v>53.89</v>
      </c>
      <c r="O255">
        <f t="shared" si="32"/>
        <v>11640</v>
      </c>
      <c r="P255">
        <f t="shared" si="33"/>
        <v>51</v>
      </c>
      <c r="Q255">
        <f t="shared" si="34"/>
        <v>11691</v>
      </c>
      <c r="R255">
        <f t="shared" si="35"/>
        <v>-752</v>
      </c>
      <c r="U255" s="3">
        <f t="shared" si="36"/>
        <v>53.89</v>
      </c>
      <c r="V255">
        <f t="shared" si="37"/>
        <v>11344</v>
      </c>
      <c r="W255">
        <f t="shared" si="38"/>
        <v>296</v>
      </c>
      <c r="X255">
        <f t="shared" si="39"/>
        <v>11640</v>
      </c>
      <c r="Y255">
        <f t="shared" si="40"/>
        <v>-51</v>
      </c>
    </row>
    <row r="256" spans="1:25" x14ac:dyDescent="0.25">
      <c r="A256" s="59">
        <v>249</v>
      </c>
      <c r="B256" s="60">
        <v>5877</v>
      </c>
      <c r="C256" s="60" t="s">
        <v>224</v>
      </c>
      <c r="D256" s="60">
        <v>5877</v>
      </c>
      <c r="E256" s="60">
        <v>1407.7</v>
      </c>
      <c r="F256" s="60">
        <v>77.459999999999994</v>
      </c>
      <c r="G256" s="60">
        <v>109040</v>
      </c>
      <c r="H256" s="60">
        <v>109040</v>
      </c>
      <c r="I256" s="60">
        <v>1423.6</v>
      </c>
      <c r="J256" s="60">
        <v>1373.6</v>
      </c>
      <c r="K256" s="60">
        <v>71.989999999999995</v>
      </c>
      <c r="L256" s="2"/>
      <c r="N256" s="3">
        <f t="shared" si="31"/>
        <v>79.61999999999999</v>
      </c>
      <c r="O256">
        <f t="shared" si="32"/>
        <v>113347</v>
      </c>
      <c r="P256">
        <f t="shared" si="33"/>
        <v>0</v>
      </c>
      <c r="Q256">
        <f t="shared" si="34"/>
        <v>113347</v>
      </c>
      <c r="R256">
        <f t="shared" si="35"/>
        <v>4307</v>
      </c>
      <c r="U256" s="3">
        <f t="shared" si="36"/>
        <v>79.61999999999999</v>
      </c>
      <c r="V256">
        <f t="shared" si="37"/>
        <v>109366</v>
      </c>
      <c r="W256">
        <f t="shared" si="38"/>
        <v>3981</v>
      </c>
      <c r="X256">
        <f t="shared" si="39"/>
        <v>113347</v>
      </c>
      <c r="Y256">
        <f t="shared" si="40"/>
        <v>0</v>
      </c>
    </row>
    <row r="257" spans="1:25" x14ac:dyDescent="0.25">
      <c r="A257" s="59">
        <v>250</v>
      </c>
      <c r="B257" s="60">
        <v>5895</v>
      </c>
      <c r="C257" s="60" t="s">
        <v>225</v>
      </c>
      <c r="D257" s="60">
        <v>5895</v>
      </c>
      <c r="E257" s="60">
        <v>254.6</v>
      </c>
      <c r="F257" s="60">
        <v>85.15</v>
      </c>
      <c r="G257" s="60">
        <v>21679</v>
      </c>
      <c r="H257" s="60">
        <v>21679</v>
      </c>
      <c r="I257" s="60">
        <v>237</v>
      </c>
      <c r="J257" s="60">
        <v>230.9</v>
      </c>
      <c r="K257" s="60">
        <v>71.989999999999995</v>
      </c>
      <c r="L257" s="2"/>
      <c r="N257" s="3">
        <f t="shared" si="31"/>
        <v>87.31</v>
      </c>
      <c r="O257">
        <f t="shared" si="32"/>
        <v>20692</v>
      </c>
      <c r="P257">
        <f t="shared" si="33"/>
        <v>987</v>
      </c>
      <c r="Q257">
        <f t="shared" si="34"/>
        <v>21679</v>
      </c>
      <c r="R257">
        <f t="shared" si="35"/>
        <v>0</v>
      </c>
      <c r="U257" s="3">
        <f t="shared" si="36"/>
        <v>87.31</v>
      </c>
      <c r="V257">
        <f t="shared" si="37"/>
        <v>20160</v>
      </c>
      <c r="W257">
        <f t="shared" si="38"/>
        <v>532</v>
      </c>
      <c r="X257">
        <f t="shared" si="39"/>
        <v>20692</v>
      </c>
      <c r="Y257">
        <f t="shared" si="40"/>
        <v>-987</v>
      </c>
    </row>
    <row r="258" spans="1:25" x14ac:dyDescent="0.25">
      <c r="A258" s="59">
        <v>251</v>
      </c>
      <c r="B258" s="60">
        <v>5949</v>
      </c>
      <c r="C258" s="60" t="s">
        <v>226</v>
      </c>
      <c r="D258" s="60">
        <v>5949</v>
      </c>
      <c r="E258" s="60">
        <v>1116.4000000000001</v>
      </c>
      <c r="F258" s="60">
        <v>65.48</v>
      </c>
      <c r="G258" s="60">
        <v>73102</v>
      </c>
      <c r="H258" s="60">
        <v>73102</v>
      </c>
      <c r="I258" s="60">
        <v>1102.5999999999999</v>
      </c>
      <c r="J258" s="60">
        <v>1101.0999999999999</v>
      </c>
      <c r="K258" s="60">
        <v>71.989999999999995</v>
      </c>
      <c r="L258" s="2"/>
      <c r="N258" s="3">
        <f t="shared" si="31"/>
        <v>67.64</v>
      </c>
      <c r="O258">
        <f t="shared" si="32"/>
        <v>74580</v>
      </c>
      <c r="P258">
        <f t="shared" si="33"/>
        <v>0</v>
      </c>
      <c r="Q258">
        <f t="shared" si="34"/>
        <v>74580</v>
      </c>
      <c r="R258">
        <f t="shared" si="35"/>
        <v>1478</v>
      </c>
      <c r="U258" s="3">
        <f t="shared" si="36"/>
        <v>67.64</v>
      </c>
      <c r="V258">
        <f t="shared" si="37"/>
        <v>74478</v>
      </c>
      <c r="W258">
        <f t="shared" si="38"/>
        <v>102</v>
      </c>
      <c r="X258">
        <f t="shared" si="39"/>
        <v>74580</v>
      </c>
      <c r="Y258">
        <f t="shared" si="40"/>
        <v>0</v>
      </c>
    </row>
    <row r="259" spans="1:25" x14ac:dyDescent="0.25">
      <c r="A259" s="59">
        <v>252</v>
      </c>
      <c r="B259" s="60">
        <v>5976</v>
      </c>
      <c r="C259" s="60" t="s">
        <v>227</v>
      </c>
      <c r="D259" s="60">
        <v>5976</v>
      </c>
      <c r="E259" s="60">
        <v>1037.0999999999999</v>
      </c>
      <c r="F259" s="60">
        <v>72.44</v>
      </c>
      <c r="G259" s="60">
        <v>75128</v>
      </c>
      <c r="H259" s="60">
        <v>75128</v>
      </c>
      <c r="I259" s="60">
        <v>1050.3</v>
      </c>
      <c r="J259" s="60">
        <v>1024.8</v>
      </c>
      <c r="K259" s="60">
        <v>71.989999999999995</v>
      </c>
      <c r="L259" s="2"/>
      <c r="N259" s="3">
        <f t="shared" si="31"/>
        <v>74.599999999999994</v>
      </c>
      <c r="O259">
        <f t="shared" si="32"/>
        <v>78352</v>
      </c>
      <c r="P259">
        <f t="shared" si="33"/>
        <v>0</v>
      </c>
      <c r="Q259">
        <f t="shared" si="34"/>
        <v>78352</v>
      </c>
      <c r="R259">
        <f t="shared" si="35"/>
        <v>3224</v>
      </c>
      <c r="U259" s="3">
        <f t="shared" si="36"/>
        <v>74.599999999999994</v>
      </c>
      <c r="V259">
        <f t="shared" si="37"/>
        <v>76450</v>
      </c>
      <c r="W259">
        <f t="shared" si="38"/>
        <v>1902</v>
      </c>
      <c r="X259">
        <f t="shared" si="39"/>
        <v>78352</v>
      </c>
      <c r="Y259">
        <f t="shared" si="40"/>
        <v>0</v>
      </c>
    </row>
    <row r="260" spans="1:25" x14ac:dyDescent="0.25">
      <c r="A260" s="59">
        <v>253</v>
      </c>
      <c r="B260" s="60">
        <v>5994</v>
      </c>
      <c r="C260" s="60" t="s">
        <v>228</v>
      </c>
      <c r="D260" s="60">
        <v>5994</v>
      </c>
      <c r="E260" s="60">
        <v>710</v>
      </c>
      <c r="F260" s="60">
        <v>68.2</v>
      </c>
      <c r="G260" s="60">
        <v>48422</v>
      </c>
      <c r="H260" s="60">
        <v>48422</v>
      </c>
      <c r="I260" s="60">
        <v>689</v>
      </c>
      <c r="J260" s="60">
        <v>639.9</v>
      </c>
      <c r="K260" s="60">
        <v>71.989999999999995</v>
      </c>
      <c r="L260" s="2"/>
      <c r="N260" s="3">
        <f t="shared" si="31"/>
        <v>70.36</v>
      </c>
      <c r="O260">
        <f t="shared" si="32"/>
        <v>48478</v>
      </c>
      <c r="P260">
        <f t="shared" si="33"/>
        <v>0</v>
      </c>
      <c r="Q260">
        <f t="shared" si="34"/>
        <v>48478</v>
      </c>
      <c r="R260">
        <f t="shared" si="35"/>
        <v>56</v>
      </c>
      <c r="U260" s="3">
        <f t="shared" si="36"/>
        <v>70.36</v>
      </c>
      <c r="V260">
        <f t="shared" si="37"/>
        <v>45023</v>
      </c>
      <c r="W260">
        <f t="shared" si="38"/>
        <v>3455</v>
      </c>
      <c r="X260">
        <f t="shared" si="39"/>
        <v>48478</v>
      </c>
      <c r="Y260">
        <f t="shared" si="40"/>
        <v>0</v>
      </c>
    </row>
    <row r="261" spans="1:25" x14ac:dyDescent="0.25">
      <c r="A261" s="59">
        <v>254</v>
      </c>
      <c r="B261" s="60">
        <v>6003</v>
      </c>
      <c r="C261" s="60" t="s">
        <v>229</v>
      </c>
      <c r="D261" s="60">
        <v>6003</v>
      </c>
      <c r="E261" s="60">
        <v>370.8</v>
      </c>
      <c r="F261" s="60">
        <v>74.989999999999995</v>
      </c>
      <c r="G261" s="60">
        <v>27806</v>
      </c>
      <c r="H261" s="60">
        <v>27806</v>
      </c>
      <c r="I261" s="60">
        <v>386</v>
      </c>
      <c r="J261" s="60">
        <v>385.5</v>
      </c>
      <c r="K261" s="60">
        <v>71.989999999999995</v>
      </c>
      <c r="L261" s="2"/>
      <c r="N261" s="3">
        <f t="shared" si="31"/>
        <v>77.149999999999991</v>
      </c>
      <c r="O261">
        <f t="shared" si="32"/>
        <v>29780</v>
      </c>
      <c r="P261">
        <f t="shared" si="33"/>
        <v>0</v>
      </c>
      <c r="Q261">
        <f t="shared" si="34"/>
        <v>29780</v>
      </c>
      <c r="R261">
        <f t="shared" si="35"/>
        <v>1974</v>
      </c>
      <c r="U261" s="3">
        <f t="shared" si="36"/>
        <v>77.149999999999991</v>
      </c>
      <c r="V261">
        <f t="shared" si="37"/>
        <v>29741</v>
      </c>
      <c r="W261">
        <f t="shared" si="38"/>
        <v>39</v>
      </c>
      <c r="X261">
        <f t="shared" si="39"/>
        <v>29780</v>
      </c>
      <c r="Y261">
        <f t="shared" si="40"/>
        <v>0</v>
      </c>
    </row>
    <row r="262" spans="1:25" x14ac:dyDescent="0.25">
      <c r="A262" s="59">
        <v>255</v>
      </c>
      <c r="B262" s="60">
        <v>6012</v>
      </c>
      <c r="C262" s="60" t="s">
        <v>230</v>
      </c>
      <c r="D262" s="60">
        <v>6012</v>
      </c>
      <c r="E262" s="60">
        <v>538.6</v>
      </c>
      <c r="F262" s="60">
        <v>71.44</v>
      </c>
      <c r="G262" s="60">
        <v>38478</v>
      </c>
      <c r="H262" s="60">
        <v>38478</v>
      </c>
      <c r="I262" s="60">
        <v>552.29999999999995</v>
      </c>
      <c r="J262" s="60">
        <v>551.5</v>
      </c>
      <c r="K262" s="60">
        <v>71.989999999999995</v>
      </c>
      <c r="L262" s="2"/>
      <c r="N262" s="3">
        <f t="shared" si="31"/>
        <v>73.599999999999994</v>
      </c>
      <c r="O262">
        <f t="shared" si="32"/>
        <v>40649</v>
      </c>
      <c r="P262">
        <f t="shared" si="33"/>
        <v>0</v>
      </c>
      <c r="Q262">
        <f t="shared" si="34"/>
        <v>40649</v>
      </c>
      <c r="R262">
        <f t="shared" si="35"/>
        <v>2171</v>
      </c>
      <c r="U262" s="3">
        <f t="shared" si="36"/>
        <v>73.599999999999994</v>
      </c>
      <c r="V262">
        <f t="shared" si="37"/>
        <v>40590</v>
      </c>
      <c r="W262">
        <f t="shared" si="38"/>
        <v>59</v>
      </c>
      <c r="X262">
        <f t="shared" si="39"/>
        <v>40649</v>
      </c>
      <c r="Y262">
        <f t="shared" si="40"/>
        <v>0</v>
      </c>
    </row>
    <row r="263" spans="1:25" x14ac:dyDescent="0.25">
      <c r="A263" s="59">
        <v>256</v>
      </c>
      <c r="B263" s="60">
        <v>6030</v>
      </c>
      <c r="C263" s="60" t="s">
        <v>231</v>
      </c>
      <c r="D263" s="60">
        <v>6030</v>
      </c>
      <c r="E263" s="60">
        <v>1478.5</v>
      </c>
      <c r="F263" s="60">
        <v>81.61</v>
      </c>
      <c r="G263" s="60">
        <v>120660</v>
      </c>
      <c r="H263" s="60">
        <v>120660</v>
      </c>
      <c r="I263" s="60">
        <v>1500.4</v>
      </c>
      <c r="J263" s="60">
        <v>1546.4</v>
      </c>
      <c r="K263" s="60">
        <v>71.989999999999995</v>
      </c>
      <c r="L263" s="2"/>
      <c r="N263" s="3">
        <f t="shared" si="31"/>
        <v>83.77</v>
      </c>
      <c r="O263">
        <f t="shared" si="32"/>
        <v>125689</v>
      </c>
      <c r="P263">
        <f t="shared" si="33"/>
        <v>0</v>
      </c>
      <c r="Q263">
        <f t="shared" si="34"/>
        <v>125689</v>
      </c>
      <c r="R263">
        <f t="shared" si="35"/>
        <v>5029</v>
      </c>
      <c r="U263" s="3">
        <f t="shared" si="36"/>
        <v>83.77</v>
      </c>
      <c r="V263">
        <f t="shared" si="37"/>
        <v>129542</v>
      </c>
      <c r="W263">
        <f t="shared" si="38"/>
        <v>0</v>
      </c>
      <c r="X263">
        <f t="shared" si="39"/>
        <v>129542</v>
      </c>
      <c r="Y263">
        <f t="shared" si="40"/>
        <v>3853</v>
      </c>
    </row>
    <row r="264" spans="1:25" x14ac:dyDescent="0.25">
      <c r="A264" s="59">
        <v>257</v>
      </c>
      <c r="B264" s="60">
        <v>6048</v>
      </c>
      <c r="C264" s="60" t="s">
        <v>232</v>
      </c>
      <c r="D264" s="60">
        <v>6035</v>
      </c>
      <c r="E264" s="60">
        <v>430</v>
      </c>
      <c r="F264" s="60">
        <v>86.53</v>
      </c>
      <c r="G264" s="60">
        <v>37208</v>
      </c>
      <c r="H264" s="60">
        <v>39257</v>
      </c>
      <c r="I264" s="60">
        <v>441.3</v>
      </c>
      <c r="J264" s="60">
        <v>392.5</v>
      </c>
      <c r="K264" s="60">
        <v>71.989999999999995</v>
      </c>
      <c r="L264" s="2"/>
      <c r="N264" s="3">
        <f t="shared" si="31"/>
        <v>88.69</v>
      </c>
      <c r="O264">
        <f t="shared" si="32"/>
        <v>39139</v>
      </c>
      <c r="P264">
        <f t="shared" si="33"/>
        <v>0</v>
      </c>
      <c r="Q264">
        <f t="shared" si="34"/>
        <v>39139</v>
      </c>
      <c r="R264">
        <f t="shared" si="35"/>
        <v>-118</v>
      </c>
      <c r="U264" s="3">
        <f t="shared" si="36"/>
        <v>88.69</v>
      </c>
      <c r="V264">
        <f t="shared" si="37"/>
        <v>34811</v>
      </c>
      <c r="W264">
        <f t="shared" si="38"/>
        <v>4328</v>
      </c>
      <c r="X264">
        <f t="shared" si="39"/>
        <v>39139</v>
      </c>
      <c r="Y264">
        <f t="shared" si="40"/>
        <v>0</v>
      </c>
    </row>
    <row r="265" spans="1:25" x14ac:dyDescent="0.25">
      <c r="A265" s="59">
        <v>258</v>
      </c>
      <c r="B265" s="60">
        <v>6039</v>
      </c>
      <c r="C265" s="60" t="s">
        <v>233</v>
      </c>
      <c r="D265" s="60">
        <v>6039</v>
      </c>
      <c r="E265" s="60">
        <v>14868.6</v>
      </c>
      <c r="F265" s="60">
        <v>73.48</v>
      </c>
      <c r="G265" s="60">
        <v>1092545</v>
      </c>
      <c r="H265" s="60">
        <v>1092545</v>
      </c>
      <c r="I265" s="60">
        <v>14839.5</v>
      </c>
      <c r="J265" s="60">
        <v>14806.9</v>
      </c>
      <c r="K265" s="60">
        <v>71.989999999999995</v>
      </c>
      <c r="L265" s="2"/>
      <c r="N265" s="3">
        <f t="shared" ref="N265:N328" si="41">F265+$N$5</f>
        <v>75.64</v>
      </c>
      <c r="O265">
        <f t="shared" ref="O265:O328" si="42">ROUND(N265*I265,0)</f>
        <v>1122460</v>
      </c>
      <c r="P265">
        <f t="shared" ref="P265:P328" si="43">IF(O265&lt;G265,G265-O265,0)</f>
        <v>0</v>
      </c>
      <c r="Q265">
        <f t="shared" ref="Q265:Q328" si="44">P265+O265</f>
        <v>1122460</v>
      </c>
      <c r="R265">
        <f t="shared" ref="R265:R328" si="45">Q265-(H265)</f>
        <v>29915</v>
      </c>
      <c r="U265" s="3">
        <f t="shared" ref="U265:U328" si="46">N265+$U$5</f>
        <v>75.64</v>
      </c>
      <c r="V265">
        <f t="shared" ref="V265:V328" si="47">ROUND(U265*J265,0)</f>
        <v>1119994</v>
      </c>
      <c r="W265">
        <f t="shared" ref="W265:W328" si="48">IF(V265&lt;O265,O265-V265,0)</f>
        <v>2466</v>
      </c>
      <c r="X265">
        <f t="shared" ref="X265:X328" si="49">W265+V265</f>
        <v>1122460</v>
      </c>
      <c r="Y265">
        <f t="shared" ref="Y265:Y328" si="50">X265-(Q265)</f>
        <v>0</v>
      </c>
    </row>
    <row r="266" spans="1:25" x14ac:dyDescent="0.25">
      <c r="A266" s="59">
        <v>259</v>
      </c>
      <c r="B266" s="60">
        <v>6093</v>
      </c>
      <c r="C266" s="60" t="s">
        <v>234</v>
      </c>
      <c r="D266" s="60">
        <v>6093</v>
      </c>
      <c r="E266" s="60">
        <v>1429.8</v>
      </c>
      <c r="F266" s="60">
        <v>63.7</v>
      </c>
      <c r="G266" s="60">
        <v>91078</v>
      </c>
      <c r="H266" s="60">
        <v>91078</v>
      </c>
      <c r="I266" s="60">
        <v>1451.3</v>
      </c>
      <c r="J266" s="60">
        <v>1473.4</v>
      </c>
      <c r="K266" s="60">
        <v>71.989999999999995</v>
      </c>
      <c r="L266" s="2"/>
      <c r="N266" s="3">
        <f t="shared" si="41"/>
        <v>65.86</v>
      </c>
      <c r="O266">
        <f t="shared" si="42"/>
        <v>95583</v>
      </c>
      <c r="P266">
        <f t="shared" si="43"/>
        <v>0</v>
      </c>
      <c r="Q266">
        <f t="shared" si="44"/>
        <v>95583</v>
      </c>
      <c r="R266">
        <f t="shared" si="45"/>
        <v>4505</v>
      </c>
      <c r="U266" s="3">
        <f t="shared" si="46"/>
        <v>65.86</v>
      </c>
      <c r="V266">
        <f t="shared" si="47"/>
        <v>97038</v>
      </c>
      <c r="W266">
        <f t="shared" si="48"/>
        <v>0</v>
      </c>
      <c r="X266">
        <f t="shared" si="49"/>
        <v>97038</v>
      </c>
      <c r="Y266">
        <f t="shared" si="50"/>
        <v>1455</v>
      </c>
    </row>
    <row r="267" spans="1:25" x14ac:dyDescent="0.25">
      <c r="A267" s="59">
        <v>260</v>
      </c>
      <c r="B267" s="60">
        <v>6091</v>
      </c>
      <c r="C267" s="60" t="s">
        <v>235</v>
      </c>
      <c r="D267" s="60">
        <v>6091</v>
      </c>
      <c r="E267" s="60">
        <v>895.6</v>
      </c>
      <c r="F267" s="60">
        <v>72.06</v>
      </c>
      <c r="G267" s="60">
        <v>64537</v>
      </c>
      <c r="H267" s="60">
        <v>65442</v>
      </c>
      <c r="I267" s="60">
        <v>928.5</v>
      </c>
      <c r="J267" s="60">
        <v>927.2</v>
      </c>
      <c r="K267" s="60">
        <v>71.989999999999995</v>
      </c>
      <c r="L267" s="2"/>
      <c r="N267" s="3">
        <f t="shared" si="41"/>
        <v>74.22</v>
      </c>
      <c r="O267">
        <f t="shared" si="42"/>
        <v>68913</v>
      </c>
      <c r="P267">
        <f t="shared" si="43"/>
        <v>0</v>
      </c>
      <c r="Q267">
        <f t="shared" si="44"/>
        <v>68913</v>
      </c>
      <c r="R267">
        <f t="shared" si="45"/>
        <v>3471</v>
      </c>
      <c r="U267" s="3">
        <f t="shared" si="46"/>
        <v>74.22</v>
      </c>
      <c r="V267">
        <f t="shared" si="47"/>
        <v>68817</v>
      </c>
      <c r="W267">
        <f t="shared" si="48"/>
        <v>96</v>
      </c>
      <c r="X267">
        <f t="shared" si="49"/>
        <v>68913</v>
      </c>
      <c r="Y267">
        <f t="shared" si="50"/>
        <v>0</v>
      </c>
    </row>
    <row r="268" spans="1:25" x14ac:dyDescent="0.25">
      <c r="A268" s="59">
        <v>261</v>
      </c>
      <c r="B268" s="60">
        <v>6095</v>
      </c>
      <c r="C268" s="60" t="s">
        <v>236</v>
      </c>
      <c r="D268" s="60">
        <v>6095</v>
      </c>
      <c r="E268" s="60">
        <v>631.29999999999995</v>
      </c>
      <c r="F268" s="60">
        <v>82.58</v>
      </c>
      <c r="G268" s="60">
        <v>52133</v>
      </c>
      <c r="H268" s="60">
        <v>52133</v>
      </c>
      <c r="I268" s="60">
        <v>626.70000000000005</v>
      </c>
      <c r="J268" s="60">
        <v>613.79999999999995</v>
      </c>
      <c r="K268" s="60">
        <v>71.989999999999995</v>
      </c>
      <c r="L268" s="2"/>
      <c r="N268" s="3">
        <f t="shared" si="41"/>
        <v>84.74</v>
      </c>
      <c r="O268">
        <f t="shared" si="42"/>
        <v>53107</v>
      </c>
      <c r="P268">
        <f t="shared" si="43"/>
        <v>0</v>
      </c>
      <c r="Q268">
        <f t="shared" si="44"/>
        <v>53107</v>
      </c>
      <c r="R268">
        <f t="shared" si="45"/>
        <v>974</v>
      </c>
      <c r="U268" s="3">
        <f t="shared" si="46"/>
        <v>84.74</v>
      </c>
      <c r="V268">
        <f t="shared" si="47"/>
        <v>52013</v>
      </c>
      <c r="W268">
        <f t="shared" si="48"/>
        <v>1094</v>
      </c>
      <c r="X268">
        <f t="shared" si="49"/>
        <v>53107</v>
      </c>
      <c r="Y268">
        <f t="shared" si="50"/>
        <v>0</v>
      </c>
    </row>
    <row r="269" spans="1:25" x14ac:dyDescent="0.25">
      <c r="A269" s="59">
        <v>262</v>
      </c>
      <c r="B269" s="60">
        <v>5157</v>
      </c>
      <c r="C269" s="60" t="s">
        <v>237</v>
      </c>
      <c r="D269" s="60">
        <v>6099</v>
      </c>
      <c r="E269" s="60">
        <v>546.9</v>
      </c>
      <c r="F269" s="60">
        <v>76.569999999999993</v>
      </c>
      <c r="G269" s="60">
        <v>41876</v>
      </c>
      <c r="H269" s="60">
        <v>43697</v>
      </c>
      <c r="I269" s="60">
        <v>561.5</v>
      </c>
      <c r="J269" s="60">
        <v>548.70000000000005</v>
      </c>
      <c r="K269" s="60">
        <v>71.989999999999995</v>
      </c>
      <c r="L269" s="2"/>
      <c r="N269" s="3">
        <f t="shared" si="41"/>
        <v>78.72999999999999</v>
      </c>
      <c r="O269">
        <f t="shared" si="42"/>
        <v>44207</v>
      </c>
      <c r="P269">
        <f t="shared" si="43"/>
        <v>0</v>
      </c>
      <c r="Q269">
        <f t="shared" si="44"/>
        <v>44207</v>
      </c>
      <c r="R269">
        <f t="shared" si="45"/>
        <v>510</v>
      </c>
      <c r="U269" s="3">
        <f t="shared" si="46"/>
        <v>78.72999999999999</v>
      </c>
      <c r="V269">
        <f t="shared" si="47"/>
        <v>43199</v>
      </c>
      <c r="W269">
        <f t="shared" si="48"/>
        <v>1008</v>
      </c>
      <c r="X269">
        <f t="shared" si="49"/>
        <v>44207</v>
      </c>
      <c r="Y269">
        <f t="shared" si="50"/>
        <v>0</v>
      </c>
    </row>
    <row r="270" spans="1:25" x14ac:dyDescent="0.25">
      <c r="A270" s="59">
        <v>263</v>
      </c>
      <c r="B270" s="60">
        <v>6097</v>
      </c>
      <c r="C270" s="60" t="s">
        <v>238</v>
      </c>
      <c r="D270" s="60">
        <v>6097</v>
      </c>
      <c r="E270" s="60">
        <v>203.1</v>
      </c>
      <c r="F270" s="60">
        <v>74.290000000000006</v>
      </c>
      <c r="G270" s="60">
        <v>15088</v>
      </c>
      <c r="H270" s="60">
        <v>15529</v>
      </c>
      <c r="I270" s="60">
        <v>193.4</v>
      </c>
      <c r="J270" s="60">
        <v>188.5</v>
      </c>
      <c r="K270" s="60">
        <v>71.989999999999995</v>
      </c>
      <c r="L270" s="2"/>
      <c r="N270" s="3">
        <f t="shared" si="41"/>
        <v>76.45</v>
      </c>
      <c r="O270">
        <f t="shared" si="42"/>
        <v>14785</v>
      </c>
      <c r="P270">
        <f t="shared" si="43"/>
        <v>303</v>
      </c>
      <c r="Q270">
        <f t="shared" si="44"/>
        <v>15088</v>
      </c>
      <c r="R270">
        <f t="shared" si="45"/>
        <v>-441</v>
      </c>
      <c r="U270" s="3">
        <f t="shared" si="46"/>
        <v>76.45</v>
      </c>
      <c r="V270">
        <f t="shared" si="47"/>
        <v>14411</v>
      </c>
      <c r="W270">
        <f t="shared" si="48"/>
        <v>374</v>
      </c>
      <c r="X270">
        <f t="shared" si="49"/>
        <v>14785</v>
      </c>
      <c r="Y270">
        <f t="shared" si="50"/>
        <v>-303</v>
      </c>
    </row>
    <row r="271" spans="1:25" x14ac:dyDescent="0.25">
      <c r="A271" s="59">
        <v>264</v>
      </c>
      <c r="B271" s="60">
        <v>6098</v>
      </c>
      <c r="C271" s="60" t="s">
        <v>357</v>
      </c>
      <c r="D271" s="60">
        <v>6098</v>
      </c>
      <c r="E271" s="60">
        <v>1453.4</v>
      </c>
      <c r="F271" s="60">
        <v>68.680000000000007</v>
      </c>
      <c r="G271" s="60">
        <v>99820</v>
      </c>
      <c r="H271" s="60">
        <v>101223</v>
      </c>
      <c r="I271" s="60">
        <v>1447.4</v>
      </c>
      <c r="J271" s="60">
        <v>1433.3</v>
      </c>
      <c r="K271" s="60">
        <v>71.989999999999995</v>
      </c>
      <c r="L271" s="2"/>
      <c r="N271" s="3">
        <f t="shared" si="41"/>
        <v>70.84</v>
      </c>
      <c r="O271">
        <f t="shared" si="42"/>
        <v>102534</v>
      </c>
      <c r="P271">
        <f t="shared" si="43"/>
        <v>0</v>
      </c>
      <c r="Q271">
        <f t="shared" si="44"/>
        <v>102534</v>
      </c>
      <c r="R271">
        <f t="shared" si="45"/>
        <v>1311</v>
      </c>
      <c r="U271" s="3">
        <f t="shared" si="46"/>
        <v>70.84</v>
      </c>
      <c r="V271">
        <f t="shared" si="47"/>
        <v>101535</v>
      </c>
      <c r="W271">
        <f t="shared" si="48"/>
        <v>999</v>
      </c>
      <c r="X271">
        <f t="shared" si="49"/>
        <v>102534</v>
      </c>
      <c r="Y271">
        <f t="shared" si="50"/>
        <v>0</v>
      </c>
    </row>
    <row r="272" spans="1:25" x14ac:dyDescent="0.25">
      <c r="A272" s="59">
        <v>265</v>
      </c>
      <c r="B272" s="60">
        <v>6100</v>
      </c>
      <c r="C272" s="60" t="s">
        <v>239</v>
      </c>
      <c r="D272" s="60">
        <v>6100</v>
      </c>
      <c r="E272" s="60">
        <v>507.2</v>
      </c>
      <c r="F272" s="60">
        <v>75.37</v>
      </c>
      <c r="G272" s="60">
        <v>38228</v>
      </c>
      <c r="H272" s="60">
        <v>38228</v>
      </c>
      <c r="I272" s="60">
        <v>516.70000000000005</v>
      </c>
      <c r="J272" s="60">
        <v>528</v>
      </c>
      <c r="K272" s="60">
        <v>71.989999999999995</v>
      </c>
      <c r="L272" s="2"/>
      <c r="N272" s="3">
        <f t="shared" si="41"/>
        <v>77.53</v>
      </c>
      <c r="O272">
        <f t="shared" si="42"/>
        <v>40060</v>
      </c>
      <c r="P272">
        <f t="shared" si="43"/>
        <v>0</v>
      </c>
      <c r="Q272">
        <f t="shared" si="44"/>
        <v>40060</v>
      </c>
      <c r="R272">
        <f t="shared" si="45"/>
        <v>1832</v>
      </c>
      <c r="U272" s="3">
        <f t="shared" si="46"/>
        <v>77.53</v>
      </c>
      <c r="V272">
        <f t="shared" si="47"/>
        <v>40936</v>
      </c>
      <c r="W272">
        <f t="shared" si="48"/>
        <v>0</v>
      </c>
      <c r="X272">
        <f t="shared" si="49"/>
        <v>40936</v>
      </c>
      <c r="Y272">
        <f t="shared" si="50"/>
        <v>876</v>
      </c>
    </row>
    <row r="273" spans="1:25" x14ac:dyDescent="0.25">
      <c r="A273" s="59">
        <v>266</v>
      </c>
      <c r="B273" s="60">
        <v>6101</v>
      </c>
      <c r="C273" s="60" t="s">
        <v>240</v>
      </c>
      <c r="D273" s="60">
        <v>6101</v>
      </c>
      <c r="E273" s="60">
        <v>7024.1</v>
      </c>
      <c r="F273" s="60">
        <v>68.83</v>
      </c>
      <c r="G273" s="60">
        <v>483469</v>
      </c>
      <c r="H273" s="60">
        <v>483469</v>
      </c>
      <c r="I273" s="60">
        <v>7211</v>
      </c>
      <c r="J273" s="60">
        <v>7201.2</v>
      </c>
      <c r="K273" s="60">
        <v>71.989999999999995</v>
      </c>
      <c r="L273" s="2"/>
      <c r="N273" s="3">
        <f t="shared" si="41"/>
        <v>70.989999999999995</v>
      </c>
      <c r="O273">
        <f t="shared" si="42"/>
        <v>511909</v>
      </c>
      <c r="P273">
        <f t="shared" si="43"/>
        <v>0</v>
      </c>
      <c r="Q273">
        <f t="shared" si="44"/>
        <v>511909</v>
      </c>
      <c r="R273">
        <f t="shared" si="45"/>
        <v>28440</v>
      </c>
      <c r="U273" s="3">
        <f t="shared" si="46"/>
        <v>70.989999999999995</v>
      </c>
      <c r="V273">
        <f t="shared" si="47"/>
        <v>511213</v>
      </c>
      <c r="W273">
        <f t="shared" si="48"/>
        <v>696</v>
      </c>
      <c r="X273">
        <f t="shared" si="49"/>
        <v>511909</v>
      </c>
      <c r="Y273">
        <f t="shared" si="50"/>
        <v>0</v>
      </c>
    </row>
    <row r="274" spans="1:25" x14ac:dyDescent="0.25">
      <c r="A274" s="59">
        <v>267</v>
      </c>
      <c r="B274" s="60">
        <v>6094</v>
      </c>
      <c r="C274" s="60" t="s">
        <v>241</v>
      </c>
      <c r="D274" s="60">
        <v>6094</v>
      </c>
      <c r="E274" s="60">
        <v>531.5</v>
      </c>
      <c r="F274" s="60">
        <v>68.790000000000006</v>
      </c>
      <c r="G274" s="60">
        <v>36562</v>
      </c>
      <c r="H274" s="60">
        <v>36562</v>
      </c>
      <c r="I274" s="60">
        <v>505.7</v>
      </c>
      <c r="J274" s="60">
        <v>504.9</v>
      </c>
      <c r="K274" s="60">
        <v>71.989999999999995</v>
      </c>
      <c r="L274" s="2"/>
      <c r="N274" s="3">
        <f t="shared" si="41"/>
        <v>70.95</v>
      </c>
      <c r="O274">
        <f t="shared" si="42"/>
        <v>35879</v>
      </c>
      <c r="P274">
        <f t="shared" si="43"/>
        <v>683</v>
      </c>
      <c r="Q274">
        <f t="shared" si="44"/>
        <v>36562</v>
      </c>
      <c r="R274">
        <f t="shared" si="45"/>
        <v>0</v>
      </c>
      <c r="U274" s="3">
        <f t="shared" si="46"/>
        <v>70.95</v>
      </c>
      <c r="V274">
        <f t="shared" si="47"/>
        <v>35823</v>
      </c>
      <c r="W274">
        <f t="shared" si="48"/>
        <v>56</v>
      </c>
      <c r="X274">
        <f t="shared" si="49"/>
        <v>35879</v>
      </c>
      <c r="Y274">
        <f t="shared" si="50"/>
        <v>-683</v>
      </c>
    </row>
    <row r="275" spans="1:25" x14ac:dyDescent="0.25">
      <c r="A275" s="59">
        <v>268</v>
      </c>
      <c r="B275" s="60">
        <v>6096</v>
      </c>
      <c r="C275" s="60" t="s">
        <v>433</v>
      </c>
      <c r="D275" s="60">
        <v>6096</v>
      </c>
      <c r="E275" s="60">
        <v>525.20000000000005</v>
      </c>
      <c r="F275" s="60">
        <v>80.930000000000007</v>
      </c>
      <c r="G275" s="60">
        <v>42504</v>
      </c>
      <c r="H275" s="60">
        <v>42504</v>
      </c>
      <c r="I275" s="60">
        <v>524.29999999999995</v>
      </c>
      <c r="J275" s="60">
        <v>511.5</v>
      </c>
      <c r="K275" s="60">
        <v>71.989999999999995</v>
      </c>
      <c r="L275" s="2"/>
      <c r="N275" s="3">
        <f t="shared" si="41"/>
        <v>83.09</v>
      </c>
      <c r="O275">
        <f t="shared" si="42"/>
        <v>43564</v>
      </c>
      <c r="P275">
        <f t="shared" si="43"/>
        <v>0</v>
      </c>
      <c r="Q275">
        <f t="shared" si="44"/>
        <v>43564</v>
      </c>
      <c r="R275">
        <f t="shared" si="45"/>
        <v>1060</v>
      </c>
      <c r="U275" s="3">
        <f t="shared" si="46"/>
        <v>83.09</v>
      </c>
      <c r="V275">
        <f t="shared" si="47"/>
        <v>42501</v>
      </c>
      <c r="W275">
        <f t="shared" si="48"/>
        <v>1063</v>
      </c>
      <c r="X275">
        <f t="shared" si="49"/>
        <v>43564</v>
      </c>
      <c r="Y275">
        <f t="shared" si="50"/>
        <v>0</v>
      </c>
    </row>
    <row r="276" spans="1:25" x14ac:dyDescent="0.25">
      <c r="A276" s="59">
        <v>269</v>
      </c>
      <c r="B276" s="60">
        <v>6102</v>
      </c>
      <c r="C276" s="60" t="s">
        <v>242</v>
      </c>
      <c r="D276" s="60">
        <v>6102</v>
      </c>
      <c r="E276" s="60">
        <v>2002.4</v>
      </c>
      <c r="F276" s="60">
        <v>77.37</v>
      </c>
      <c r="G276" s="60">
        <v>154926</v>
      </c>
      <c r="H276" s="60">
        <v>154926</v>
      </c>
      <c r="I276" s="60">
        <v>2025.3</v>
      </c>
      <c r="J276" s="60">
        <v>2058.6</v>
      </c>
      <c r="K276" s="60">
        <v>71.989999999999995</v>
      </c>
      <c r="L276" s="2"/>
      <c r="N276" s="3">
        <f t="shared" si="41"/>
        <v>79.53</v>
      </c>
      <c r="O276">
        <f t="shared" si="42"/>
        <v>161072</v>
      </c>
      <c r="P276">
        <f t="shared" si="43"/>
        <v>0</v>
      </c>
      <c r="Q276">
        <f t="shared" si="44"/>
        <v>161072</v>
      </c>
      <c r="R276">
        <f t="shared" si="45"/>
        <v>6146</v>
      </c>
      <c r="U276" s="3">
        <f t="shared" si="46"/>
        <v>79.53</v>
      </c>
      <c r="V276">
        <f t="shared" si="47"/>
        <v>163720</v>
      </c>
      <c r="W276">
        <f t="shared" si="48"/>
        <v>0</v>
      </c>
      <c r="X276">
        <f t="shared" si="49"/>
        <v>163720</v>
      </c>
      <c r="Y276">
        <f t="shared" si="50"/>
        <v>2648</v>
      </c>
    </row>
    <row r="277" spans="1:25" x14ac:dyDescent="0.25">
      <c r="A277" s="59">
        <v>270</v>
      </c>
      <c r="B277" s="60">
        <v>6120</v>
      </c>
      <c r="C277" s="60" t="s">
        <v>243</v>
      </c>
      <c r="D277" s="60">
        <v>6120</v>
      </c>
      <c r="E277" s="60">
        <v>1145.9000000000001</v>
      </c>
      <c r="F277" s="60">
        <v>75.47</v>
      </c>
      <c r="G277" s="60">
        <v>86481</v>
      </c>
      <c r="H277" s="60">
        <v>86481</v>
      </c>
      <c r="I277" s="60">
        <v>1167.9000000000001</v>
      </c>
      <c r="J277" s="60">
        <v>1142.2</v>
      </c>
      <c r="K277" s="60">
        <v>71.989999999999995</v>
      </c>
      <c r="L277" s="2"/>
      <c r="N277" s="3">
        <f t="shared" si="41"/>
        <v>77.63</v>
      </c>
      <c r="O277">
        <f t="shared" si="42"/>
        <v>90664</v>
      </c>
      <c r="P277">
        <f t="shared" si="43"/>
        <v>0</v>
      </c>
      <c r="Q277">
        <f t="shared" si="44"/>
        <v>90664</v>
      </c>
      <c r="R277">
        <f t="shared" si="45"/>
        <v>4183</v>
      </c>
      <c r="U277" s="3">
        <f t="shared" si="46"/>
        <v>77.63</v>
      </c>
      <c r="V277">
        <f t="shared" si="47"/>
        <v>88669</v>
      </c>
      <c r="W277">
        <f t="shared" si="48"/>
        <v>1995</v>
      </c>
      <c r="X277">
        <f t="shared" si="49"/>
        <v>90664</v>
      </c>
      <c r="Y277">
        <f t="shared" si="50"/>
        <v>0</v>
      </c>
    </row>
    <row r="278" spans="1:25" x14ac:dyDescent="0.25">
      <c r="A278" s="59">
        <v>271</v>
      </c>
      <c r="B278" s="60">
        <v>6138</v>
      </c>
      <c r="C278" s="60" t="s">
        <v>244</v>
      </c>
      <c r="D278" s="60">
        <v>6138</v>
      </c>
      <c r="E278" s="60">
        <v>401.1</v>
      </c>
      <c r="F278" s="60">
        <v>66.319999999999993</v>
      </c>
      <c r="G278" s="60">
        <v>26601</v>
      </c>
      <c r="H278" s="60">
        <v>26601</v>
      </c>
      <c r="I278" s="60">
        <v>406.7</v>
      </c>
      <c r="J278" s="60">
        <v>406.1</v>
      </c>
      <c r="K278" s="60">
        <v>71.989999999999995</v>
      </c>
      <c r="L278" s="2"/>
      <c r="N278" s="3">
        <f t="shared" si="41"/>
        <v>68.47999999999999</v>
      </c>
      <c r="O278">
        <f t="shared" si="42"/>
        <v>27851</v>
      </c>
      <c r="P278">
        <f t="shared" si="43"/>
        <v>0</v>
      </c>
      <c r="Q278">
        <f t="shared" si="44"/>
        <v>27851</v>
      </c>
      <c r="R278">
        <f t="shared" si="45"/>
        <v>1250</v>
      </c>
      <c r="U278" s="3">
        <f t="shared" si="46"/>
        <v>68.47999999999999</v>
      </c>
      <c r="V278">
        <f t="shared" si="47"/>
        <v>27810</v>
      </c>
      <c r="W278">
        <f t="shared" si="48"/>
        <v>41</v>
      </c>
      <c r="X278">
        <f t="shared" si="49"/>
        <v>27851</v>
      </c>
      <c r="Y278">
        <f t="shared" si="50"/>
        <v>0</v>
      </c>
    </row>
    <row r="279" spans="1:25" x14ac:dyDescent="0.25">
      <c r="A279" s="59">
        <v>272</v>
      </c>
      <c r="B279" s="60">
        <v>5751</v>
      </c>
      <c r="C279" s="60" t="s">
        <v>245</v>
      </c>
      <c r="D279" s="60">
        <v>5751</v>
      </c>
      <c r="E279" s="60">
        <v>561.1</v>
      </c>
      <c r="F279" s="60">
        <v>73.040000000000006</v>
      </c>
      <c r="G279" s="60">
        <v>40983</v>
      </c>
      <c r="H279" s="60">
        <v>41742</v>
      </c>
      <c r="I279" s="60">
        <v>570.70000000000005</v>
      </c>
      <c r="J279" s="60">
        <v>593.9</v>
      </c>
      <c r="K279" s="60">
        <v>71.989999999999995</v>
      </c>
      <c r="L279" s="2"/>
      <c r="N279" s="3">
        <f t="shared" si="41"/>
        <v>75.2</v>
      </c>
      <c r="O279">
        <f t="shared" si="42"/>
        <v>42917</v>
      </c>
      <c r="P279">
        <f t="shared" si="43"/>
        <v>0</v>
      </c>
      <c r="Q279">
        <f t="shared" si="44"/>
        <v>42917</v>
      </c>
      <c r="R279">
        <f t="shared" si="45"/>
        <v>1175</v>
      </c>
      <c r="U279" s="3">
        <f t="shared" si="46"/>
        <v>75.2</v>
      </c>
      <c r="V279">
        <f t="shared" si="47"/>
        <v>44661</v>
      </c>
      <c r="W279">
        <f t="shared" si="48"/>
        <v>0</v>
      </c>
      <c r="X279">
        <f t="shared" si="49"/>
        <v>44661</v>
      </c>
      <c r="Y279">
        <f t="shared" si="50"/>
        <v>1744</v>
      </c>
    </row>
    <row r="280" spans="1:25" x14ac:dyDescent="0.25">
      <c r="A280" s="59">
        <v>273</v>
      </c>
      <c r="B280" s="60">
        <v>6165</v>
      </c>
      <c r="C280" s="60" t="s">
        <v>246</v>
      </c>
      <c r="D280" s="60">
        <v>6165</v>
      </c>
      <c r="E280" s="60">
        <v>194.5</v>
      </c>
      <c r="F280" s="60">
        <v>89.41</v>
      </c>
      <c r="G280" s="60">
        <v>17390</v>
      </c>
      <c r="H280" s="60">
        <v>17390</v>
      </c>
      <c r="I280" s="60">
        <v>197</v>
      </c>
      <c r="J280" s="60">
        <v>192.3</v>
      </c>
      <c r="K280" s="60">
        <v>71.989999999999995</v>
      </c>
      <c r="L280" s="2"/>
      <c r="N280" s="3">
        <f t="shared" si="41"/>
        <v>91.57</v>
      </c>
      <c r="O280">
        <f t="shared" si="42"/>
        <v>18039</v>
      </c>
      <c r="P280">
        <f t="shared" si="43"/>
        <v>0</v>
      </c>
      <c r="Q280">
        <f t="shared" si="44"/>
        <v>18039</v>
      </c>
      <c r="R280">
        <f t="shared" si="45"/>
        <v>649</v>
      </c>
      <c r="U280" s="3">
        <f t="shared" si="46"/>
        <v>91.57</v>
      </c>
      <c r="V280">
        <f t="shared" si="47"/>
        <v>17609</v>
      </c>
      <c r="W280">
        <f t="shared" si="48"/>
        <v>430</v>
      </c>
      <c r="X280">
        <f t="shared" si="49"/>
        <v>18039</v>
      </c>
      <c r="Y280">
        <f t="shared" si="50"/>
        <v>0</v>
      </c>
    </row>
    <row r="281" spans="1:25" x14ac:dyDescent="0.25">
      <c r="A281" s="59">
        <v>274</v>
      </c>
      <c r="B281" s="60">
        <v>6175</v>
      </c>
      <c r="C281" s="60" t="s">
        <v>247</v>
      </c>
      <c r="D281" s="60">
        <v>6175</v>
      </c>
      <c r="E281" s="60">
        <v>604.6</v>
      </c>
      <c r="F281" s="60">
        <v>76.819999999999993</v>
      </c>
      <c r="G281" s="60">
        <v>46445</v>
      </c>
      <c r="H281" s="60">
        <v>46445</v>
      </c>
      <c r="I281" s="60">
        <v>584.6</v>
      </c>
      <c r="J281" s="60">
        <v>583.70000000000005</v>
      </c>
      <c r="K281" s="60">
        <v>71.989999999999995</v>
      </c>
      <c r="L281" s="2"/>
      <c r="N281" s="3">
        <f t="shared" si="41"/>
        <v>78.97999999999999</v>
      </c>
      <c r="O281">
        <f t="shared" si="42"/>
        <v>46172</v>
      </c>
      <c r="P281">
        <f t="shared" si="43"/>
        <v>273</v>
      </c>
      <c r="Q281">
        <f t="shared" si="44"/>
        <v>46445</v>
      </c>
      <c r="R281">
        <f t="shared" si="45"/>
        <v>0</v>
      </c>
      <c r="U281" s="3">
        <f t="shared" si="46"/>
        <v>78.97999999999999</v>
      </c>
      <c r="V281">
        <f t="shared" si="47"/>
        <v>46101</v>
      </c>
      <c r="W281">
        <f t="shared" si="48"/>
        <v>71</v>
      </c>
      <c r="X281">
        <f t="shared" si="49"/>
        <v>46172</v>
      </c>
      <c r="Y281">
        <f t="shared" si="50"/>
        <v>-273</v>
      </c>
    </row>
    <row r="282" spans="1:25" x14ac:dyDescent="0.25">
      <c r="A282" s="59">
        <v>275</v>
      </c>
      <c r="B282" s="60">
        <v>6219</v>
      </c>
      <c r="C282" s="60" t="s">
        <v>248</v>
      </c>
      <c r="D282" s="60">
        <v>6219</v>
      </c>
      <c r="E282" s="60">
        <v>2570.1999999999998</v>
      </c>
      <c r="F282" s="60">
        <v>71.61</v>
      </c>
      <c r="G282" s="60">
        <v>184052</v>
      </c>
      <c r="H282" s="60">
        <v>184052</v>
      </c>
      <c r="I282" s="60">
        <v>2531.6999999999998</v>
      </c>
      <c r="J282" s="60">
        <v>2540.1</v>
      </c>
      <c r="K282" s="60">
        <v>71.989999999999995</v>
      </c>
      <c r="L282" s="2"/>
      <c r="N282" s="3">
        <f t="shared" si="41"/>
        <v>73.77</v>
      </c>
      <c r="O282">
        <f t="shared" si="42"/>
        <v>186764</v>
      </c>
      <c r="P282">
        <f t="shared" si="43"/>
        <v>0</v>
      </c>
      <c r="Q282">
        <f t="shared" si="44"/>
        <v>186764</v>
      </c>
      <c r="R282">
        <f t="shared" si="45"/>
        <v>2712</v>
      </c>
      <c r="U282" s="3">
        <f t="shared" si="46"/>
        <v>73.77</v>
      </c>
      <c r="V282">
        <f t="shared" si="47"/>
        <v>187383</v>
      </c>
      <c r="W282">
        <f t="shared" si="48"/>
        <v>0</v>
      </c>
      <c r="X282">
        <f t="shared" si="49"/>
        <v>187383</v>
      </c>
      <c r="Y282">
        <f t="shared" si="50"/>
        <v>619</v>
      </c>
    </row>
    <row r="283" spans="1:25" x14ac:dyDescent="0.25">
      <c r="A283" s="59">
        <v>276</v>
      </c>
      <c r="B283" s="60">
        <v>6246</v>
      </c>
      <c r="C283" s="60" t="s">
        <v>249</v>
      </c>
      <c r="D283" s="60">
        <v>6246</v>
      </c>
      <c r="E283" s="60">
        <v>126.4</v>
      </c>
      <c r="F283" s="60">
        <v>60.8</v>
      </c>
      <c r="G283" s="60">
        <v>7685</v>
      </c>
      <c r="H283" s="60">
        <v>7685</v>
      </c>
      <c r="I283" s="60">
        <v>132.80000000000001</v>
      </c>
      <c r="J283" s="60">
        <v>129.69999999999999</v>
      </c>
      <c r="K283" s="60">
        <v>71.989999999999995</v>
      </c>
      <c r="L283" s="2"/>
      <c r="N283" s="3">
        <f t="shared" si="41"/>
        <v>62.959999999999994</v>
      </c>
      <c r="O283">
        <f t="shared" si="42"/>
        <v>8361</v>
      </c>
      <c r="P283">
        <f t="shared" si="43"/>
        <v>0</v>
      </c>
      <c r="Q283">
        <f t="shared" si="44"/>
        <v>8361</v>
      </c>
      <c r="R283">
        <f t="shared" si="45"/>
        <v>676</v>
      </c>
      <c r="U283" s="3">
        <f t="shared" si="46"/>
        <v>62.959999999999994</v>
      </c>
      <c r="V283">
        <f t="shared" si="47"/>
        <v>8166</v>
      </c>
      <c r="W283">
        <f t="shared" si="48"/>
        <v>195</v>
      </c>
      <c r="X283">
        <f t="shared" si="49"/>
        <v>8361</v>
      </c>
      <c r="Y283">
        <f t="shared" si="50"/>
        <v>0</v>
      </c>
    </row>
    <row r="284" spans="1:25" x14ac:dyDescent="0.25">
      <c r="A284" s="59">
        <v>277</v>
      </c>
      <c r="B284" s="60">
        <v>6273</v>
      </c>
      <c r="C284" s="60" t="s">
        <v>250</v>
      </c>
      <c r="D284" s="60">
        <v>6273</v>
      </c>
      <c r="E284" s="60">
        <v>790.9</v>
      </c>
      <c r="F284" s="60">
        <v>72.02</v>
      </c>
      <c r="G284" s="60">
        <v>56961</v>
      </c>
      <c r="H284" s="60">
        <v>56961</v>
      </c>
      <c r="I284" s="60">
        <v>769.6</v>
      </c>
      <c r="J284" s="60">
        <v>780.5</v>
      </c>
      <c r="K284" s="60">
        <v>71.989999999999995</v>
      </c>
      <c r="L284" s="2"/>
      <c r="N284" s="3">
        <f t="shared" si="41"/>
        <v>74.179999999999993</v>
      </c>
      <c r="O284">
        <f t="shared" si="42"/>
        <v>57089</v>
      </c>
      <c r="P284">
        <f t="shared" si="43"/>
        <v>0</v>
      </c>
      <c r="Q284">
        <f t="shared" si="44"/>
        <v>57089</v>
      </c>
      <c r="R284">
        <f t="shared" si="45"/>
        <v>128</v>
      </c>
      <c r="U284" s="3">
        <f t="shared" si="46"/>
        <v>74.179999999999993</v>
      </c>
      <c r="V284">
        <f t="shared" si="47"/>
        <v>57897</v>
      </c>
      <c r="W284">
        <f t="shared" si="48"/>
        <v>0</v>
      </c>
      <c r="X284">
        <f t="shared" si="49"/>
        <v>57897</v>
      </c>
      <c r="Y284">
        <f t="shared" si="50"/>
        <v>808</v>
      </c>
    </row>
    <row r="285" spans="1:25" x14ac:dyDescent="0.25">
      <c r="A285" s="59">
        <v>278</v>
      </c>
      <c r="B285" s="60">
        <v>6408</v>
      </c>
      <c r="C285" s="60" t="s">
        <v>251</v>
      </c>
      <c r="D285" s="60">
        <v>6408</v>
      </c>
      <c r="E285" s="60">
        <v>848.5</v>
      </c>
      <c r="F285" s="60">
        <v>66.900000000000006</v>
      </c>
      <c r="G285" s="60">
        <v>56765</v>
      </c>
      <c r="H285" s="60">
        <v>56867</v>
      </c>
      <c r="I285" s="60">
        <v>828.7</v>
      </c>
      <c r="J285" s="60">
        <v>827.6</v>
      </c>
      <c r="K285" s="60">
        <v>71.989999999999995</v>
      </c>
      <c r="L285" s="2"/>
      <c r="N285" s="3">
        <f t="shared" si="41"/>
        <v>69.06</v>
      </c>
      <c r="O285">
        <f t="shared" si="42"/>
        <v>57230</v>
      </c>
      <c r="P285">
        <f t="shared" si="43"/>
        <v>0</v>
      </c>
      <c r="Q285">
        <f t="shared" si="44"/>
        <v>57230</v>
      </c>
      <c r="R285">
        <f t="shared" si="45"/>
        <v>363</v>
      </c>
      <c r="U285" s="3">
        <f t="shared" si="46"/>
        <v>69.06</v>
      </c>
      <c r="V285">
        <f t="shared" si="47"/>
        <v>57154</v>
      </c>
      <c r="W285">
        <f t="shared" si="48"/>
        <v>76</v>
      </c>
      <c r="X285">
        <f t="shared" si="49"/>
        <v>57230</v>
      </c>
      <c r="Y285">
        <f t="shared" si="50"/>
        <v>0</v>
      </c>
    </row>
    <row r="286" spans="1:25" x14ac:dyDescent="0.25">
      <c r="A286" s="59">
        <v>279</v>
      </c>
      <c r="B286" s="60">
        <v>6453</v>
      </c>
      <c r="C286" s="60" t="s">
        <v>252</v>
      </c>
      <c r="D286" s="60">
        <v>6453</v>
      </c>
      <c r="E286" s="60">
        <v>591.20000000000005</v>
      </c>
      <c r="F286" s="60">
        <v>67.959999999999994</v>
      </c>
      <c r="G286" s="60">
        <v>40178</v>
      </c>
      <c r="H286" s="60">
        <v>40178</v>
      </c>
      <c r="I286" s="60">
        <v>575.20000000000005</v>
      </c>
      <c r="J286" s="60">
        <v>586.4</v>
      </c>
      <c r="K286" s="60">
        <v>71.989999999999995</v>
      </c>
      <c r="L286" s="2"/>
      <c r="N286" s="3">
        <f t="shared" si="41"/>
        <v>70.11999999999999</v>
      </c>
      <c r="O286">
        <f t="shared" si="42"/>
        <v>40333</v>
      </c>
      <c r="P286">
        <f t="shared" si="43"/>
        <v>0</v>
      </c>
      <c r="Q286">
        <f t="shared" si="44"/>
        <v>40333</v>
      </c>
      <c r="R286">
        <f t="shared" si="45"/>
        <v>155</v>
      </c>
      <c r="U286" s="3">
        <f t="shared" si="46"/>
        <v>70.11999999999999</v>
      </c>
      <c r="V286">
        <f t="shared" si="47"/>
        <v>41118</v>
      </c>
      <c r="W286">
        <f t="shared" si="48"/>
        <v>0</v>
      </c>
      <c r="X286">
        <f t="shared" si="49"/>
        <v>41118</v>
      </c>
      <c r="Y286">
        <f t="shared" si="50"/>
        <v>785</v>
      </c>
    </row>
    <row r="287" spans="1:25" x14ac:dyDescent="0.25">
      <c r="A287" s="59">
        <v>280</v>
      </c>
      <c r="B287" s="60">
        <v>6460</v>
      </c>
      <c r="C287" s="60" t="s">
        <v>253</v>
      </c>
      <c r="D287" s="60">
        <v>6460</v>
      </c>
      <c r="E287" s="60">
        <v>667.1</v>
      </c>
      <c r="F287" s="60">
        <v>71.739999999999995</v>
      </c>
      <c r="G287" s="60">
        <v>47858</v>
      </c>
      <c r="H287" s="60">
        <v>47858</v>
      </c>
      <c r="I287" s="60">
        <v>656.1</v>
      </c>
      <c r="J287" s="60">
        <v>655.1</v>
      </c>
      <c r="K287" s="60">
        <v>71.989999999999995</v>
      </c>
      <c r="L287" s="2"/>
      <c r="N287" s="3">
        <f t="shared" si="41"/>
        <v>73.899999999999991</v>
      </c>
      <c r="O287">
        <f t="shared" si="42"/>
        <v>48486</v>
      </c>
      <c r="P287">
        <f t="shared" si="43"/>
        <v>0</v>
      </c>
      <c r="Q287">
        <f t="shared" si="44"/>
        <v>48486</v>
      </c>
      <c r="R287">
        <f t="shared" si="45"/>
        <v>628</v>
      </c>
      <c r="U287" s="3">
        <f t="shared" si="46"/>
        <v>73.899999999999991</v>
      </c>
      <c r="V287">
        <f t="shared" si="47"/>
        <v>48412</v>
      </c>
      <c r="W287">
        <f t="shared" si="48"/>
        <v>74</v>
      </c>
      <c r="X287">
        <f t="shared" si="49"/>
        <v>48486</v>
      </c>
      <c r="Y287">
        <f t="shared" si="50"/>
        <v>0</v>
      </c>
    </row>
    <row r="288" spans="1:25" x14ac:dyDescent="0.25">
      <c r="A288" s="59">
        <v>281</v>
      </c>
      <c r="B288" s="60">
        <v>6462</v>
      </c>
      <c r="C288" s="60" t="s">
        <v>254</v>
      </c>
      <c r="D288" s="60">
        <v>6462</v>
      </c>
      <c r="E288" s="60">
        <v>268.39999999999998</v>
      </c>
      <c r="F288" s="60">
        <v>67.739999999999995</v>
      </c>
      <c r="G288" s="60">
        <v>18181</v>
      </c>
      <c r="H288" s="60">
        <v>18382</v>
      </c>
      <c r="I288" s="60">
        <v>265.8</v>
      </c>
      <c r="J288" s="60">
        <v>259.3</v>
      </c>
      <c r="K288" s="60">
        <v>71.989999999999995</v>
      </c>
      <c r="L288" s="2"/>
      <c r="N288" s="3">
        <f t="shared" si="41"/>
        <v>69.899999999999991</v>
      </c>
      <c r="O288">
        <f t="shared" si="42"/>
        <v>18579</v>
      </c>
      <c r="P288">
        <f t="shared" si="43"/>
        <v>0</v>
      </c>
      <c r="Q288">
        <f t="shared" si="44"/>
        <v>18579</v>
      </c>
      <c r="R288">
        <f t="shared" si="45"/>
        <v>197</v>
      </c>
      <c r="U288" s="3">
        <f t="shared" si="46"/>
        <v>69.899999999999991</v>
      </c>
      <c r="V288">
        <f t="shared" si="47"/>
        <v>18125</v>
      </c>
      <c r="W288">
        <f t="shared" si="48"/>
        <v>454</v>
      </c>
      <c r="X288">
        <f t="shared" si="49"/>
        <v>18579</v>
      </c>
      <c r="Y288">
        <f t="shared" si="50"/>
        <v>0</v>
      </c>
    </row>
    <row r="289" spans="1:25" x14ac:dyDescent="0.25">
      <c r="A289" s="59">
        <v>282</v>
      </c>
      <c r="B289" s="60">
        <v>6471</v>
      </c>
      <c r="C289" s="60" t="s">
        <v>255</v>
      </c>
      <c r="D289" s="60">
        <v>6471</v>
      </c>
      <c r="E289" s="60">
        <v>382.4</v>
      </c>
      <c r="F289" s="60">
        <v>71.540000000000006</v>
      </c>
      <c r="G289" s="60">
        <v>27357</v>
      </c>
      <c r="H289" s="60">
        <v>27563</v>
      </c>
      <c r="I289" s="60">
        <v>380.7</v>
      </c>
      <c r="J289" s="60">
        <v>380.2</v>
      </c>
      <c r="K289" s="60">
        <v>71.989999999999995</v>
      </c>
      <c r="L289" s="2"/>
      <c r="N289" s="3">
        <f t="shared" si="41"/>
        <v>73.7</v>
      </c>
      <c r="O289">
        <f t="shared" si="42"/>
        <v>28058</v>
      </c>
      <c r="P289">
        <f t="shared" si="43"/>
        <v>0</v>
      </c>
      <c r="Q289">
        <f t="shared" si="44"/>
        <v>28058</v>
      </c>
      <c r="R289">
        <f t="shared" si="45"/>
        <v>495</v>
      </c>
      <c r="U289" s="3">
        <f t="shared" si="46"/>
        <v>73.7</v>
      </c>
      <c r="V289">
        <f t="shared" si="47"/>
        <v>28021</v>
      </c>
      <c r="W289">
        <f t="shared" si="48"/>
        <v>37</v>
      </c>
      <c r="X289">
        <f t="shared" si="49"/>
        <v>28058</v>
      </c>
      <c r="Y289">
        <f t="shared" si="50"/>
        <v>0</v>
      </c>
    </row>
    <row r="290" spans="1:25" x14ac:dyDescent="0.25">
      <c r="A290" s="59">
        <v>283</v>
      </c>
      <c r="B290" s="60">
        <v>6509</v>
      </c>
      <c r="C290" s="60" t="s">
        <v>256</v>
      </c>
      <c r="D290" s="60">
        <v>6509</v>
      </c>
      <c r="E290" s="60">
        <v>356.2</v>
      </c>
      <c r="F290" s="60">
        <v>78.16</v>
      </c>
      <c r="G290" s="60">
        <v>27841</v>
      </c>
      <c r="H290" s="60">
        <v>27841</v>
      </c>
      <c r="I290" s="60">
        <v>354.8</v>
      </c>
      <c r="J290" s="60">
        <v>342.3</v>
      </c>
      <c r="K290" s="60">
        <v>71.989999999999995</v>
      </c>
      <c r="L290" s="2"/>
      <c r="N290" s="3">
        <f t="shared" si="41"/>
        <v>80.319999999999993</v>
      </c>
      <c r="O290">
        <f t="shared" si="42"/>
        <v>28498</v>
      </c>
      <c r="P290">
        <f t="shared" si="43"/>
        <v>0</v>
      </c>
      <c r="Q290">
        <f t="shared" si="44"/>
        <v>28498</v>
      </c>
      <c r="R290">
        <f t="shared" si="45"/>
        <v>657</v>
      </c>
      <c r="U290" s="3">
        <f t="shared" si="46"/>
        <v>80.319999999999993</v>
      </c>
      <c r="V290">
        <f t="shared" si="47"/>
        <v>27494</v>
      </c>
      <c r="W290">
        <f t="shared" si="48"/>
        <v>1004</v>
      </c>
      <c r="X290">
        <f t="shared" si="49"/>
        <v>28498</v>
      </c>
      <c r="Y290">
        <f t="shared" si="50"/>
        <v>0</v>
      </c>
    </row>
    <row r="291" spans="1:25" x14ac:dyDescent="0.25">
      <c r="A291" s="59">
        <v>284</v>
      </c>
      <c r="B291" s="60">
        <v>6512</v>
      </c>
      <c r="C291" s="60" t="s">
        <v>257</v>
      </c>
      <c r="D291" s="60">
        <v>6512</v>
      </c>
      <c r="E291" s="60">
        <v>317.8</v>
      </c>
      <c r="F291" s="60">
        <v>72.64</v>
      </c>
      <c r="G291" s="60">
        <v>23085</v>
      </c>
      <c r="H291" s="60">
        <v>23085</v>
      </c>
      <c r="I291" s="60">
        <v>323</v>
      </c>
      <c r="J291" s="60">
        <v>322.60000000000002</v>
      </c>
      <c r="K291" s="60">
        <v>71.989999999999995</v>
      </c>
      <c r="L291" s="2"/>
      <c r="N291" s="3">
        <f t="shared" si="41"/>
        <v>74.8</v>
      </c>
      <c r="O291">
        <f t="shared" si="42"/>
        <v>24160</v>
      </c>
      <c r="P291">
        <f t="shared" si="43"/>
        <v>0</v>
      </c>
      <c r="Q291">
        <f t="shared" si="44"/>
        <v>24160</v>
      </c>
      <c r="R291">
        <f t="shared" si="45"/>
        <v>1075</v>
      </c>
      <c r="U291" s="3">
        <f t="shared" si="46"/>
        <v>74.8</v>
      </c>
      <c r="V291">
        <f t="shared" si="47"/>
        <v>24130</v>
      </c>
      <c r="W291">
        <f t="shared" si="48"/>
        <v>30</v>
      </c>
      <c r="X291">
        <f t="shared" si="49"/>
        <v>24160</v>
      </c>
      <c r="Y291">
        <f t="shared" si="50"/>
        <v>0</v>
      </c>
    </row>
    <row r="292" spans="1:25" x14ac:dyDescent="0.25">
      <c r="A292" s="59">
        <v>285</v>
      </c>
      <c r="B292" s="60">
        <v>6516</v>
      </c>
      <c r="C292" s="60" t="s">
        <v>258</v>
      </c>
      <c r="D292" s="60">
        <v>6516</v>
      </c>
      <c r="E292" s="60">
        <v>161</v>
      </c>
      <c r="F292" s="60">
        <v>70.69</v>
      </c>
      <c r="G292" s="60">
        <v>11381</v>
      </c>
      <c r="H292" s="60">
        <v>11381</v>
      </c>
      <c r="I292" s="60">
        <v>160</v>
      </c>
      <c r="J292" s="60">
        <v>156.19999999999999</v>
      </c>
      <c r="K292" s="60">
        <v>71.989999999999995</v>
      </c>
      <c r="L292" s="2"/>
      <c r="N292" s="3">
        <f t="shared" si="41"/>
        <v>72.849999999999994</v>
      </c>
      <c r="O292">
        <f t="shared" si="42"/>
        <v>11656</v>
      </c>
      <c r="P292">
        <f t="shared" si="43"/>
        <v>0</v>
      </c>
      <c r="Q292">
        <f t="shared" si="44"/>
        <v>11656</v>
      </c>
      <c r="R292">
        <f t="shared" si="45"/>
        <v>275</v>
      </c>
      <c r="U292" s="3">
        <f t="shared" si="46"/>
        <v>72.849999999999994</v>
      </c>
      <c r="V292">
        <f t="shared" si="47"/>
        <v>11379</v>
      </c>
      <c r="W292">
        <f t="shared" si="48"/>
        <v>277</v>
      </c>
      <c r="X292">
        <f t="shared" si="49"/>
        <v>11656</v>
      </c>
      <c r="Y292">
        <f t="shared" si="50"/>
        <v>0</v>
      </c>
    </row>
    <row r="293" spans="1:25" x14ac:dyDescent="0.25">
      <c r="A293" s="59">
        <v>286</v>
      </c>
      <c r="B293" s="60">
        <v>6534</v>
      </c>
      <c r="C293" s="60" t="s">
        <v>259</v>
      </c>
      <c r="D293" s="60">
        <v>6534</v>
      </c>
      <c r="E293" s="60">
        <v>765.2</v>
      </c>
      <c r="F293" s="60">
        <v>63.24</v>
      </c>
      <c r="G293" s="60">
        <v>48391</v>
      </c>
      <c r="H293" s="60">
        <v>48391</v>
      </c>
      <c r="I293" s="60">
        <v>764.7</v>
      </c>
      <c r="J293" s="60">
        <v>775.7</v>
      </c>
      <c r="K293" s="60">
        <v>71.989999999999995</v>
      </c>
      <c r="L293" s="2"/>
      <c r="N293" s="3">
        <f t="shared" si="41"/>
        <v>65.400000000000006</v>
      </c>
      <c r="O293">
        <f t="shared" si="42"/>
        <v>50011</v>
      </c>
      <c r="P293">
        <f t="shared" si="43"/>
        <v>0</v>
      </c>
      <c r="Q293">
        <f t="shared" si="44"/>
        <v>50011</v>
      </c>
      <c r="R293">
        <f t="shared" si="45"/>
        <v>1620</v>
      </c>
      <c r="U293" s="3">
        <f t="shared" si="46"/>
        <v>65.400000000000006</v>
      </c>
      <c r="V293">
        <f t="shared" si="47"/>
        <v>50731</v>
      </c>
      <c r="W293">
        <f t="shared" si="48"/>
        <v>0</v>
      </c>
      <c r="X293">
        <f t="shared" si="49"/>
        <v>50731</v>
      </c>
      <c r="Y293">
        <f t="shared" si="50"/>
        <v>720</v>
      </c>
    </row>
    <row r="294" spans="1:25" x14ac:dyDescent="0.25">
      <c r="A294" s="59">
        <v>287</v>
      </c>
      <c r="B294" s="60">
        <v>1935</v>
      </c>
      <c r="C294" s="60" t="s">
        <v>260</v>
      </c>
      <c r="D294" s="60">
        <v>6536</v>
      </c>
      <c r="E294" s="60">
        <v>993.4</v>
      </c>
      <c r="F294" s="60">
        <v>58.61</v>
      </c>
      <c r="G294" s="60">
        <v>58223</v>
      </c>
      <c r="H294" s="60">
        <v>58223</v>
      </c>
      <c r="I294" s="60">
        <v>965.5</v>
      </c>
      <c r="J294" s="60">
        <v>976.2</v>
      </c>
      <c r="K294" s="60">
        <v>71.989999999999995</v>
      </c>
      <c r="L294" s="2"/>
      <c r="N294" s="3">
        <f t="shared" si="41"/>
        <v>60.769999999999996</v>
      </c>
      <c r="O294">
        <f t="shared" si="42"/>
        <v>58673</v>
      </c>
      <c r="P294">
        <f t="shared" si="43"/>
        <v>0</v>
      </c>
      <c r="Q294">
        <f t="shared" si="44"/>
        <v>58673</v>
      </c>
      <c r="R294">
        <f t="shared" si="45"/>
        <v>450</v>
      </c>
      <c r="U294" s="3">
        <f t="shared" si="46"/>
        <v>60.769999999999996</v>
      </c>
      <c r="V294">
        <f t="shared" si="47"/>
        <v>59324</v>
      </c>
      <c r="W294">
        <f t="shared" si="48"/>
        <v>0</v>
      </c>
      <c r="X294">
        <f t="shared" si="49"/>
        <v>59324</v>
      </c>
      <c r="Y294">
        <f t="shared" si="50"/>
        <v>651</v>
      </c>
    </row>
    <row r="295" spans="1:25" x14ac:dyDescent="0.25">
      <c r="A295" s="59">
        <v>288</v>
      </c>
      <c r="B295" s="60">
        <v>6561</v>
      </c>
      <c r="C295" s="60" t="s">
        <v>261</v>
      </c>
      <c r="D295" s="60">
        <v>6561</v>
      </c>
      <c r="E295" s="60">
        <v>373.3</v>
      </c>
      <c r="F295" s="60">
        <v>49.47</v>
      </c>
      <c r="G295" s="60">
        <v>18467</v>
      </c>
      <c r="H295" s="60">
        <v>18467</v>
      </c>
      <c r="I295" s="60">
        <v>385.9</v>
      </c>
      <c r="J295" s="60">
        <v>373.3</v>
      </c>
      <c r="K295" s="60">
        <v>71.989999999999995</v>
      </c>
      <c r="L295" s="2"/>
      <c r="N295" s="3">
        <f t="shared" si="41"/>
        <v>51.629999999999995</v>
      </c>
      <c r="O295">
        <f t="shared" si="42"/>
        <v>19924</v>
      </c>
      <c r="P295">
        <f t="shared" si="43"/>
        <v>0</v>
      </c>
      <c r="Q295">
        <f t="shared" si="44"/>
        <v>19924</v>
      </c>
      <c r="R295">
        <f t="shared" si="45"/>
        <v>1457</v>
      </c>
      <c r="U295" s="3">
        <f t="shared" si="46"/>
        <v>51.629999999999995</v>
      </c>
      <c r="V295">
        <f t="shared" si="47"/>
        <v>19273</v>
      </c>
      <c r="W295">
        <f t="shared" si="48"/>
        <v>651</v>
      </c>
      <c r="X295">
        <f t="shared" si="49"/>
        <v>19924</v>
      </c>
      <c r="Y295">
        <f t="shared" si="50"/>
        <v>0</v>
      </c>
    </row>
    <row r="296" spans="1:25" x14ac:dyDescent="0.25">
      <c r="A296" s="59">
        <v>289</v>
      </c>
      <c r="B296" s="60">
        <v>6579</v>
      </c>
      <c r="C296" s="60" t="s">
        <v>262</v>
      </c>
      <c r="D296" s="60">
        <v>6579</v>
      </c>
      <c r="E296" s="60">
        <v>3424.5</v>
      </c>
      <c r="F296" s="60">
        <v>75.63</v>
      </c>
      <c r="G296" s="60">
        <v>258995</v>
      </c>
      <c r="H296" s="60">
        <v>258995</v>
      </c>
      <c r="I296" s="60">
        <v>3448</v>
      </c>
      <c r="J296" s="60">
        <v>3503.4</v>
      </c>
      <c r="K296" s="60">
        <v>71.989999999999995</v>
      </c>
      <c r="L296" s="2"/>
      <c r="N296" s="3">
        <f t="shared" si="41"/>
        <v>77.789999999999992</v>
      </c>
      <c r="O296">
        <f t="shared" si="42"/>
        <v>268220</v>
      </c>
      <c r="P296">
        <f t="shared" si="43"/>
        <v>0</v>
      </c>
      <c r="Q296">
        <f t="shared" si="44"/>
        <v>268220</v>
      </c>
      <c r="R296">
        <f t="shared" si="45"/>
        <v>9225</v>
      </c>
      <c r="U296" s="3">
        <f t="shared" si="46"/>
        <v>77.789999999999992</v>
      </c>
      <c r="V296">
        <f t="shared" si="47"/>
        <v>272529</v>
      </c>
      <c r="W296">
        <f t="shared" si="48"/>
        <v>0</v>
      </c>
      <c r="X296">
        <f t="shared" si="49"/>
        <v>272529</v>
      </c>
      <c r="Y296">
        <f t="shared" si="50"/>
        <v>4309</v>
      </c>
    </row>
    <row r="297" spans="1:25" x14ac:dyDescent="0.25">
      <c r="A297" s="59">
        <v>290</v>
      </c>
      <c r="B297" s="60">
        <v>6592</v>
      </c>
      <c r="C297" s="60" t="s">
        <v>398</v>
      </c>
      <c r="D297" s="60">
        <v>6592</v>
      </c>
      <c r="E297" s="60">
        <v>963.1</v>
      </c>
      <c r="F297" s="60">
        <v>63.44</v>
      </c>
      <c r="G297" s="60">
        <v>61099</v>
      </c>
      <c r="H297" s="60">
        <v>61099</v>
      </c>
      <c r="I297" s="60">
        <v>967.1</v>
      </c>
      <c r="J297" s="60">
        <v>965.8</v>
      </c>
      <c r="K297" s="60">
        <v>71.989999999999995</v>
      </c>
      <c r="L297" s="2"/>
      <c r="N297" s="3">
        <f t="shared" si="41"/>
        <v>65.599999999999994</v>
      </c>
      <c r="O297">
        <f t="shared" si="42"/>
        <v>63442</v>
      </c>
      <c r="P297">
        <f t="shared" si="43"/>
        <v>0</v>
      </c>
      <c r="Q297">
        <f t="shared" si="44"/>
        <v>63442</v>
      </c>
      <c r="R297">
        <f t="shared" si="45"/>
        <v>2343</v>
      </c>
      <c r="U297" s="3">
        <f t="shared" si="46"/>
        <v>65.599999999999994</v>
      </c>
      <c r="V297">
        <f t="shared" si="47"/>
        <v>63356</v>
      </c>
      <c r="W297">
        <f t="shared" si="48"/>
        <v>86</v>
      </c>
      <c r="X297">
        <f t="shared" si="49"/>
        <v>63442</v>
      </c>
      <c r="Y297">
        <f t="shared" si="50"/>
        <v>0</v>
      </c>
    </row>
    <row r="298" spans="1:25" x14ac:dyDescent="0.25">
      <c r="A298" s="59">
        <v>291</v>
      </c>
      <c r="B298" s="60">
        <v>6615</v>
      </c>
      <c r="C298" s="60" t="s">
        <v>263</v>
      </c>
      <c r="D298" s="60">
        <v>6615</v>
      </c>
      <c r="E298" s="60">
        <v>858.5</v>
      </c>
      <c r="F298" s="60">
        <v>68.02</v>
      </c>
      <c r="G298" s="60">
        <v>58395</v>
      </c>
      <c r="H298" s="60">
        <v>58395</v>
      </c>
      <c r="I298" s="60">
        <v>894.5</v>
      </c>
      <c r="J298" s="60">
        <v>977.5</v>
      </c>
      <c r="K298" s="60">
        <v>71.989999999999995</v>
      </c>
      <c r="L298" s="2"/>
      <c r="N298" s="3">
        <f t="shared" si="41"/>
        <v>70.179999999999993</v>
      </c>
      <c r="O298">
        <f t="shared" si="42"/>
        <v>62776</v>
      </c>
      <c r="P298">
        <f t="shared" si="43"/>
        <v>0</v>
      </c>
      <c r="Q298">
        <f t="shared" si="44"/>
        <v>62776</v>
      </c>
      <c r="R298">
        <f t="shared" si="45"/>
        <v>4381</v>
      </c>
      <c r="U298" s="3">
        <f t="shared" si="46"/>
        <v>70.179999999999993</v>
      </c>
      <c r="V298">
        <f t="shared" si="47"/>
        <v>68601</v>
      </c>
      <c r="W298">
        <f t="shared" si="48"/>
        <v>0</v>
      </c>
      <c r="X298">
        <f t="shared" si="49"/>
        <v>68601</v>
      </c>
      <c r="Y298">
        <f t="shared" si="50"/>
        <v>5825</v>
      </c>
    </row>
    <row r="299" spans="1:25" x14ac:dyDescent="0.25">
      <c r="A299" s="59">
        <v>292</v>
      </c>
      <c r="B299" s="60">
        <v>6651</v>
      </c>
      <c r="C299" s="60" t="s">
        <v>264</v>
      </c>
      <c r="D299" s="60">
        <v>6651</v>
      </c>
      <c r="E299" s="60">
        <v>281</v>
      </c>
      <c r="F299" s="60">
        <v>70.150000000000006</v>
      </c>
      <c r="G299" s="60">
        <v>19712</v>
      </c>
      <c r="H299" s="60">
        <v>19712</v>
      </c>
      <c r="I299" s="60">
        <v>311.10000000000002</v>
      </c>
      <c r="J299" s="60">
        <v>304.3</v>
      </c>
      <c r="K299" s="60">
        <v>71.989999999999995</v>
      </c>
      <c r="L299" s="2"/>
      <c r="N299" s="3">
        <f t="shared" si="41"/>
        <v>72.31</v>
      </c>
      <c r="O299">
        <f t="shared" si="42"/>
        <v>22496</v>
      </c>
      <c r="P299">
        <f t="shared" si="43"/>
        <v>0</v>
      </c>
      <c r="Q299">
        <f t="shared" si="44"/>
        <v>22496</v>
      </c>
      <c r="R299">
        <f t="shared" si="45"/>
        <v>2784</v>
      </c>
      <c r="U299" s="3">
        <f t="shared" si="46"/>
        <v>72.31</v>
      </c>
      <c r="V299">
        <f t="shared" si="47"/>
        <v>22004</v>
      </c>
      <c r="W299">
        <f t="shared" si="48"/>
        <v>492</v>
      </c>
      <c r="X299">
        <f t="shared" si="49"/>
        <v>22496</v>
      </c>
      <c r="Y299">
        <f t="shared" si="50"/>
        <v>0</v>
      </c>
    </row>
    <row r="300" spans="1:25" x14ac:dyDescent="0.25">
      <c r="A300" s="59">
        <v>293</v>
      </c>
      <c r="B300" s="60">
        <v>6660</v>
      </c>
      <c r="C300" s="60" t="s">
        <v>265</v>
      </c>
      <c r="D300" s="60">
        <v>6660</v>
      </c>
      <c r="E300" s="60">
        <v>1617.2</v>
      </c>
      <c r="F300" s="60">
        <v>74</v>
      </c>
      <c r="G300" s="60">
        <v>119673</v>
      </c>
      <c r="H300" s="60">
        <v>119673</v>
      </c>
      <c r="I300" s="60">
        <v>1621.5</v>
      </c>
      <c r="J300" s="60">
        <v>1643.4</v>
      </c>
      <c r="K300" s="60">
        <v>71.989999999999995</v>
      </c>
      <c r="L300" s="2"/>
      <c r="N300" s="3">
        <f t="shared" si="41"/>
        <v>76.16</v>
      </c>
      <c r="O300">
        <f t="shared" si="42"/>
        <v>123493</v>
      </c>
      <c r="P300">
        <f t="shared" si="43"/>
        <v>0</v>
      </c>
      <c r="Q300">
        <f t="shared" si="44"/>
        <v>123493</v>
      </c>
      <c r="R300">
        <f t="shared" si="45"/>
        <v>3820</v>
      </c>
      <c r="U300" s="3">
        <f t="shared" si="46"/>
        <v>76.16</v>
      </c>
      <c r="V300">
        <f t="shared" si="47"/>
        <v>125161</v>
      </c>
      <c r="W300">
        <f t="shared" si="48"/>
        <v>0</v>
      </c>
      <c r="X300">
        <f t="shared" si="49"/>
        <v>125161</v>
      </c>
      <c r="Y300">
        <f t="shared" si="50"/>
        <v>1668</v>
      </c>
    </row>
    <row r="301" spans="1:25" x14ac:dyDescent="0.25">
      <c r="A301" s="59">
        <v>294</v>
      </c>
      <c r="B301" s="60">
        <v>6700</v>
      </c>
      <c r="C301" s="60" t="s">
        <v>266</v>
      </c>
      <c r="D301" s="60">
        <v>6700</v>
      </c>
      <c r="E301" s="60">
        <v>477</v>
      </c>
      <c r="F301" s="60">
        <v>76.150000000000006</v>
      </c>
      <c r="G301" s="60">
        <v>36324</v>
      </c>
      <c r="H301" s="60">
        <v>36324</v>
      </c>
      <c r="I301" s="60">
        <v>489.4</v>
      </c>
      <c r="J301" s="60">
        <v>500.8</v>
      </c>
      <c r="K301" s="60">
        <v>71.989999999999995</v>
      </c>
      <c r="L301" s="2"/>
      <c r="N301" s="3">
        <f t="shared" si="41"/>
        <v>78.31</v>
      </c>
      <c r="O301">
        <f t="shared" si="42"/>
        <v>38325</v>
      </c>
      <c r="P301">
        <f t="shared" si="43"/>
        <v>0</v>
      </c>
      <c r="Q301">
        <f t="shared" si="44"/>
        <v>38325</v>
      </c>
      <c r="R301">
        <f t="shared" si="45"/>
        <v>2001</v>
      </c>
      <c r="U301" s="3">
        <f t="shared" si="46"/>
        <v>78.31</v>
      </c>
      <c r="V301">
        <f t="shared" si="47"/>
        <v>39218</v>
      </c>
      <c r="W301">
        <f t="shared" si="48"/>
        <v>0</v>
      </c>
      <c r="X301">
        <f t="shared" si="49"/>
        <v>39218</v>
      </c>
      <c r="Y301">
        <f t="shared" si="50"/>
        <v>893</v>
      </c>
    </row>
    <row r="302" spans="1:25" x14ac:dyDescent="0.25">
      <c r="A302" s="59">
        <v>295</v>
      </c>
      <c r="B302" s="60">
        <v>6759</v>
      </c>
      <c r="C302" s="60" t="s">
        <v>267</v>
      </c>
      <c r="D302" s="60">
        <v>6759</v>
      </c>
      <c r="E302" s="60">
        <v>544.1</v>
      </c>
      <c r="F302" s="60">
        <v>69.959999999999994</v>
      </c>
      <c r="G302" s="60">
        <v>38065</v>
      </c>
      <c r="H302" s="60">
        <v>38065</v>
      </c>
      <c r="I302" s="60">
        <v>534.4</v>
      </c>
      <c r="J302" s="60">
        <v>569.79999999999995</v>
      </c>
      <c r="K302" s="60">
        <v>71.989999999999995</v>
      </c>
      <c r="L302" s="2"/>
      <c r="N302" s="3">
        <f t="shared" si="41"/>
        <v>72.11999999999999</v>
      </c>
      <c r="O302">
        <f t="shared" si="42"/>
        <v>38541</v>
      </c>
      <c r="P302">
        <f t="shared" si="43"/>
        <v>0</v>
      </c>
      <c r="Q302">
        <f t="shared" si="44"/>
        <v>38541</v>
      </c>
      <c r="R302">
        <f t="shared" si="45"/>
        <v>476</v>
      </c>
      <c r="U302" s="3">
        <f t="shared" si="46"/>
        <v>72.11999999999999</v>
      </c>
      <c r="V302">
        <f t="shared" si="47"/>
        <v>41094</v>
      </c>
      <c r="W302">
        <f t="shared" si="48"/>
        <v>0</v>
      </c>
      <c r="X302">
        <f t="shared" si="49"/>
        <v>41094</v>
      </c>
      <c r="Y302">
        <f t="shared" si="50"/>
        <v>2553</v>
      </c>
    </row>
    <row r="303" spans="1:25" x14ac:dyDescent="0.25">
      <c r="A303" s="59">
        <v>296</v>
      </c>
      <c r="B303" s="60">
        <v>6762</v>
      </c>
      <c r="C303" s="60" t="s">
        <v>268</v>
      </c>
      <c r="D303" s="60">
        <v>6762</v>
      </c>
      <c r="E303" s="60">
        <v>673.6</v>
      </c>
      <c r="F303" s="60">
        <v>71.44</v>
      </c>
      <c r="G303" s="60">
        <v>48122</v>
      </c>
      <c r="H303" s="60">
        <v>48122</v>
      </c>
      <c r="I303" s="60">
        <v>657.7</v>
      </c>
      <c r="J303" s="60">
        <v>644.70000000000005</v>
      </c>
      <c r="K303" s="60">
        <v>71.989999999999995</v>
      </c>
      <c r="L303" s="2"/>
      <c r="N303" s="3">
        <f t="shared" si="41"/>
        <v>73.599999999999994</v>
      </c>
      <c r="O303">
        <f t="shared" si="42"/>
        <v>48407</v>
      </c>
      <c r="P303">
        <f t="shared" si="43"/>
        <v>0</v>
      </c>
      <c r="Q303">
        <f t="shared" si="44"/>
        <v>48407</v>
      </c>
      <c r="R303">
        <f t="shared" si="45"/>
        <v>285</v>
      </c>
      <c r="U303" s="3">
        <f t="shared" si="46"/>
        <v>73.599999999999994</v>
      </c>
      <c r="V303">
        <f t="shared" si="47"/>
        <v>47450</v>
      </c>
      <c r="W303">
        <f t="shared" si="48"/>
        <v>957</v>
      </c>
      <c r="X303">
        <f t="shared" si="49"/>
        <v>48407</v>
      </c>
      <c r="Y303">
        <f t="shared" si="50"/>
        <v>0</v>
      </c>
    </row>
    <row r="304" spans="1:25" x14ac:dyDescent="0.25">
      <c r="A304" s="59">
        <v>297</v>
      </c>
      <c r="B304" s="60">
        <v>6768</v>
      </c>
      <c r="C304" s="60" t="s">
        <v>269</v>
      </c>
      <c r="D304" s="60">
        <v>6768</v>
      </c>
      <c r="E304" s="60">
        <v>1617.2</v>
      </c>
      <c r="F304" s="60">
        <v>70.81</v>
      </c>
      <c r="G304" s="60">
        <v>114514</v>
      </c>
      <c r="H304" s="60">
        <v>114514</v>
      </c>
      <c r="I304" s="60">
        <v>1626</v>
      </c>
      <c r="J304" s="60">
        <v>1599.8</v>
      </c>
      <c r="K304" s="60">
        <v>71.989999999999995</v>
      </c>
      <c r="L304" s="2"/>
      <c r="N304" s="3">
        <f t="shared" si="41"/>
        <v>72.97</v>
      </c>
      <c r="O304">
        <f t="shared" si="42"/>
        <v>118649</v>
      </c>
      <c r="P304">
        <f t="shared" si="43"/>
        <v>0</v>
      </c>
      <c r="Q304">
        <f t="shared" si="44"/>
        <v>118649</v>
      </c>
      <c r="R304">
        <f t="shared" si="45"/>
        <v>4135</v>
      </c>
      <c r="U304" s="3">
        <f t="shared" si="46"/>
        <v>72.97</v>
      </c>
      <c r="V304">
        <f t="shared" si="47"/>
        <v>116737</v>
      </c>
      <c r="W304">
        <f t="shared" si="48"/>
        <v>1912</v>
      </c>
      <c r="X304">
        <f t="shared" si="49"/>
        <v>118649</v>
      </c>
      <c r="Y304">
        <f t="shared" si="50"/>
        <v>0</v>
      </c>
    </row>
    <row r="305" spans="1:25" x14ac:dyDescent="0.25">
      <c r="A305" s="59">
        <v>298</v>
      </c>
      <c r="B305" s="60">
        <v>6795</v>
      </c>
      <c r="C305" s="60" t="s">
        <v>270</v>
      </c>
      <c r="D305" s="60">
        <v>6795</v>
      </c>
      <c r="E305" s="60">
        <v>10679.9</v>
      </c>
      <c r="F305" s="60">
        <v>68.400000000000006</v>
      </c>
      <c r="G305" s="60">
        <v>730505</v>
      </c>
      <c r="H305" s="60">
        <v>730505</v>
      </c>
      <c r="I305" s="60">
        <v>10672.3</v>
      </c>
      <c r="J305" s="60">
        <v>10645.5</v>
      </c>
      <c r="K305" s="60">
        <v>71.989999999999995</v>
      </c>
      <c r="L305" s="2"/>
      <c r="N305" s="3">
        <f t="shared" si="41"/>
        <v>70.56</v>
      </c>
      <c r="O305">
        <f t="shared" si="42"/>
        <v>753037</v>
      </c>
      <c r="P305">
        <f t="shared" si="43"/>
        <v>0</v>
      </c>
      <c r="Q305">
        <f t="shared" si="44"/>
        <v>753037</v>
      </c>
      <c r="R305">
        <f t="shared" si="45"/>
        <v>22532</v>
      </c>
      <c r="U305" s="3">
        <f t="shared" si="46"/>
        <v>70.56</v>
      </c>
      <c r="V305">
        <f t="shared" si="47"/>
        <v>751146</v>
      </c>
      <c r="W305">
        <f t="shared" si="48"/>
        <v>1891</v>
      </c>
      <c r="X305">
        <f t="shared" si="49"/>
        <v>753037</v>
      </c>
      <c r="Y305">
        <f t="shared" si="50"/>
        <v>0</v>
      </c>
    </row>
    <row r="306" spans="1:25" x14ac:dyDescent="0.25">
      <c r="A306" s="59">
        <v>299</v>
      </c>
      <c r="B306" s="60">
        <v>6822</v>
      </c>
      <c r="C306" s="60" t="s">
        <v>271</v>
      </c>
      <c r="D306" s="60">
        <v>6822</v>
      </c>
      <c r="E306" s="60">
        <v>12615.8</v>
      </c>
      <c r="F306" s="60">
        <v>59.2</v>
      </c>
      <c r="G306" s="60">
        <v>746855</v>
      </c>
      <c r="H306" s="60">
        <v>746855</v>
      </c>
      <c r="I306" s="60">
        <v>13153.9</v>
      </c>
      <c r="J306" s="60">
        <v>13653.3</v>
      </c>
      <c r="K306" s="60">
        <v>71.989999999999995</v>
      </c>
      <c r="L306" s="2"/>
      <c r="N306" s="3">
        <f t="shared" si="41"/>
        <v>61.36</v>
      </c>
      <c r="O306">
        <f t="shared" si="42"/>
        <v>807123</v>
      </c>
      <c r="P306">
        <f t="shared" si="43"/>
        <v>0</v>
      </c>
      <c r="Q306">
        <f t="shared" si="44"/>
        <v>807123</v>
      </c>
      <c r="R306">
        <f t="shared" si="45"/>
        <v>60268</v>
      </c>
      <c r="U306" s="3">
        <f t="shared" si="46"/>
        <v>61.36</v>
      </c>
      <c r="V306">
        <f t="shared" si="47"/>
        <v>837766</v>
      </c>
      <c r="W306">
        <f t="shared" si="48"/>
        <v>0</v>
      </c>
      <c r="X306">
        <f t="shared" si="49"/>
        <v>837766</v>
      </c>
      <c r="Y306">
        <f t="shared" si="50"/>
        <v>30643</v>
      </c>
    </row>
    <row r="307" spans="1:25" x14ac:dyDescent="0.25">
      <c r="A307" s="59">
        <v>300</v>
      </c>
      <c r="B307" s="60">
        <v>6840</v>
      </c>
      <c r="C307" s="60" t="s">
        <v>272</v>
      </c>
      <c r="D307" s="60">
        <v>6840</v>
      </c>
      <c r="E307" s="60">
        <v>2168.1999999999998</v>
      </c>
      <c r="F307" s="60">
        <v>75.31</v>
      </c>
      <c r="G307" s="60">
        <v>163287</v>
      </c>
      <c r="H307" s="60">
        <v>163287</v>
      </c>
      <c r="I307" s="60">
        <v>2197.8000000000002</v>
      </c>
      <c r="J307" s="60">
        <v>2194.8000000000002</v>
      </c>
      <c r="K307" s="60">
        <v>71.989999999999995</v>
      </c>
      <c r="L307" s="2"/>
      <c r="N307" s="3">
        <f t="shared" si="41"/>
        <v>77.47</v>
      </c>
      <c r="O307">
        <f t="shared" si="42"/>
        <v>170264</v>
      </c>
      <c r="P307">
        <f t="shared" si="43"/>
        <v>0</v>
      </c>
      <c r="Q307">
        <f t="shared" si="44"/>
        <v>170264</v>
      </c>
      <c r="R307">
        <f t="shared" si="45"/>
        <v>6977</v>
      </c>
      <c r="U307" s="3">
        <f t="shared" si="46"/>
        <v>77.47</v>
      </c>
      <c r="V307">
        <f t="shared" si="47"/>
        <v>170031</v>
      </c>
      <c r="W307">
        <f t="shared" si="48"/>
        <v>233</v>
      </c>
      <c r="X307">
        <f t="shared" si="49"/>
        <v>170264</v>
      </c>
      <c r="Y307">
        <f t="shared" si="50"/>
        <v>0</v>
      </c>
    </row>
    <row r="308" spans="1:25" x14ac:dyDescent="0.25">
      <c r="A308" s="59">
        <v>301</v>
      </c>
      <c r="B308" s="60">
        <v>6854</v>
      </c>
      <c r="C308" s="60" t="s">
        <v>273</v>
      </c>
      <c r="D308" s="60">
        <v>6854</v>
      </c>
      <c r="E308" s="60">
        <v>576.4</v>
      </c>
      <c r="F308" s="60">
        <v>82.34</v>
      </c>
      <c r="G308" s="60">
        <v>47461</v>
      </c>
      <c r="H308" s="60">
        <v>47461</v>
      </c>
      <c r="I308" s="60">
        <v>574.5</v>
      </c>
      <c r="J308" s="60">
        <v>585.70000000000005</v>
      </c>
      <c r="K308" s="60">
        <v>71.989999999999995</v>
      </c>
      <c r="L308" s="2"/>
      <c r="N308" s="3">
        <f t="shared" si="41"/>
        <v>84.5</v>
      </c>
      <c r="O308">
        <f t="shared" si="42"/>
        <v>48545</v>
      </c>
      <c r="P308">
        <f t="shared" si="43"/>
        <v>0</v>
      </c>
      <c r="Q308">
        <f t="shared" si="44"/>
        <v>48545</v>
      </c>
      <c r="R308">
        <f t="shared" si="45"/>
        <v>1084</v>
      </c>
      <c r="U308" s="3">
        <f t="shared" si="46"/>
        <v>84.5</v>
      </c>
      <c r="V308">
        <f t="shared" si="47"/>
        <v>49492</v>
      </c>
      <c r="W308">
        <f t="shared" si="48"/>
        <v>0</v>
      </c>
      <c r="X308">
        <f t="shared" si="49"/>
        <v>49492</v>
      </c>
      <c r="Y308">
        <f t="shared" si="50"/>
        <v>947</v>
      </c>
    </row>
    <row r="309" spans="1:25" x14ac:dyDescent="0.25">
      <c r="A309" s="59">
        <v>302</v>
      </c>
      <c r="B309" s="60">
        <v>6867</v>
      </c>
      <c r="C309" s="60" t="s">
        <v>274</v>
      </c>
      <c r="D309" s="60">
        <v>6867</v>
      </c>
      <c r="E309" s="60">
        <v>1763.4</v>
      </c>
      <c r="F309" s="60">
        <v>72.08</v>
      </c>
      <c r="G309" s="60">
        <v>127106</v>
      </c>
      <c r="H309" s="60">
        <v>127106</v>
      </c>
      <c r="I309" s="60">
        <v>1729.2</v>
      </c>
      <c r="J309" s="60">
        <v>1738.8</v>
      </c>
      <c r="K309" s="60">
        <v>71.989999999999995</v>
      </c>
      <c r="L309" s="2"/>
      <c r="N309" s="3">
        <f t="shared" si="41"/>
        <v>74.239999999999995</v>
      </c>
      <c r="O309">
        <f t="shared" si="42"/>
        <v>128376</v>
      </c>
      <c r="P309">
        <f t="shared" si="43"/>
        <v>0</v>
      </c>
      <c r="Q309">
        <f t="shared" si="44"/>
        <v>128376</v>
      </c>
      <c r="R309">
        <f t="shared" si="45"/>
        <v>1270</v>
      </c>
      <c r="U309" s="3">
        <f t="shared" si="46"/>
        <v>74.239999999999995</v>
      </c>
      <c r="V309">
        <f t="shared" si="47"/>
        <v>129089</v>
      </c>
      <c r="W309">
        <f t="shared" si="48"/>
        <v>0</v>
      </c>
      <c r="X309">
        <f t="shared" si="49"/>
        <v>129089</v>
      </c>
      <c r="Y309">
        <f t="shared" si="50"/>
        <v>713</v>
      </c>
    </row>
    <row r="310" spans="1:25" x14ac:dyDescent="0.25">
      <c r="A310" s="59">
        <v>303</v>
      </c>
      <c r="B310" s="60">
        <v>6921</v>
      </c>
      <c r="C310" s="60" t="s">
        <v>275</v>
      </c>
      <c r="D310" s="60">
        <v>6921</v>
      </c>
      <c r="E310" s="60">
        <v>318</v>
      </c>
      <c r="F310" s="60">
        <v>76.3</v>
      </c>
      <c r="G310" s="60">
        <v>24263</v>
      </c>
      <c r="H310" s="60">
        <v>24263</v>
      </c>
      <c r="I310" s="60">
        <v>328.1</v>
      </c>
      <c r="J310" s="60">
        <v>339.7</v>
      </c>
      <c r="K310" s="60">
        <v>71.989999999999995</v>
      </c>
      <c r="L310" s="2"/>
      <c r="N310" s="3">
        <f t="shared" si="41"/>
        <v>78.459999999999994</v>
      </c>
      <c r="O310">
        <f t="shared" si="42"/>
        <v>25743</v>
      </c>
      <c r="P310">
        <f t="shared" si="43"/>
        <v>0</v>
      </c>
      <c r="Q310">
        <f t="shared" si="44"/>
        <v>25743</v>
      </c>
      <c r="R310">
        <f t="shared" si="45"/>
        <v>1480</v>
      </c>
      <c r="U310" s="3">
        <f t="shared" si="46"/>
        <v>78.459999999999994</v>
      </c>
      <c r="V310">
        <f t="shared" si="47"/>
        <v>26653</v>
      </c>
      <c r="W310">
        <f t="shared" si="48"/>
        <v>0</v>
      </c>
      <c r="X310">
        <f t="shared" si="49"/>
        <v>26653</v>
      </c>
      <c r="Y310">
        <f t="shared" si="50"/>
        <v>910</v>
      </c>
    </row>
    <row r="311" spans="1:25" x14ac:dyDescent="0.25">
      <c r="A311" s="59">
        <v>304</v>
      </c>
      <c r="B311" s="60">
        <v>6930</v>
      </c>
      <c r="C311" s="60" t="s">
        <v>276</v>
      </c>
      <c r="D311" s="60">
        <v>6930</v>
      </c>
      <c r="E311" s="60">
        <v>769.4</v>
      </c>
      <c r="F311" s="60">
        <v>67.31</v>
      </c>
      <c r="G311" s="60">
        <v>51788</v>
      </c>
      <c r="H311" s="60">
        <v>51788</v>
      </c>
      <c r="I311" s="60">
        <v>785.9</v>
      </c>
      <c r="J311" s="60">
        <v>796.8</v>
      </c>
      <c r="K311" s="60">
        <v>71.989999999999995</v>
      </c>
      <c r="L311" s="2"/>
      <c r="N311" s="3">
        <f t="shared" si="41"/>
        <v>69.47</v>
      </c>
      <c r="O311">
        <f t="shared" si="42"/>
        <v>54596</v>
      </c>
      <c r="P311">
        <f t="shared" si="43"/>
        <v>0</v>
      </c>
      <c r="Q311">
        <f t="shared" si="44"/>
        <v>54596</v>
      </c>
      <c r="R311">
        <f t="shared" si="45"/>
        <v>2808</v>
      </c>
      <c r="U311" s="3">
        <f t="shared" si="46"/>
        <v>69.47</v>
      </c>
      <c r="V311">
        <f t="shared" si="47"/>
        <v>55354</v>
      </c>
      <c r="W311">
        <f t="shared" si="48"/>
        <v>0</v>
      </c>
      <c r="X311">
        <f t="shared" si="49"/>
        <v>55354</v>
      </c>
      <c r="Y311">
        <f t="shared" si="50"/>
        <v>758</v>
      </c>
    </row>
    <row r="312" spans="1:25" x14ac:dyDescent="0.25">
      <c r="A312" s="59">
        <v>305</v>
      </c>
      <c r="B312" s="60">
        <v>6937</v>
      </c>
      <c r="C312" s="60" t="s">
        <v>358</v>
      </c>
      <c r="D312" s="60">
        <v>6937</v>
      </c>
      <c r="E312" s="60">
        <v>426</v>
      </c>
      <c r="F312" s="60">
        <v>97.72</v>
      </c>
      <c r="G312" s="60">
        <v>41629</v>
      </c>
      <c r="H312" s="60">
        <v>42702</v>
      </c>
      <c r="I312" s="60">
        <v>405</v>
      </c>
      <c r="J312" s="60">
        <v>416.4</v>
      </c>
      <c r="K312" s="60">
        <v>71.989999999999995</v>
      </c>
      <c r="L312" s="2"/>
      <c r="N312" s="3">
        <f t="shared" si="41"/>
        <v>99.88</v>
      </c>
      <c r="O312">
        <f t="shared" si="42"/>
        <v>40451</v>
      </c>
      <c r="P312">
        <f t="shared" si="43"/>
        <v>1178</v>
      </c>
      <c r="Q312">
        <f t="shared" si="44"/>
        <v>41629</v>
      </c>
      <c r="R312">
        <f t="shared" si="45"/>
        <v>-1073</v>
      </c>
      <c r="U312" s="3">
        <f t="shared" si="46"/>
        <v>99.88</v>
      </c>
      <c r="V312">
        <f t="shared" si="47"/>
        <v>41590</v>
      </c>
      <c r="W312">
        <f t="shared" si="48"/>
        <v>0</v>
      </c>
      <c r="X312">
        <f t="shared" si="49"/>
        <v>41590</v>
      </c>
      <c r="Y312">
        <f t="shared" si="50"/>
        <v>-39</v>
      </c>
    </row>
    <row r="313" spans="1:25" x14ac:dyDescent="0.25">
      <c r="A313" s="59">
        <v>306</v>
      </c>
      <c r="B313" s="60">
        <v>6943</v>
      </c>
      <c r="C313" s="60" t="s">
        <v>277</v>
      </c>
      <c r="D313" s="60">
        <v>6943</v>
      </c>
      <c r="E313" s="60">
        <v>255.2</v>
      </c>
      <c r="F313" s="60">
        <v>71.09</v>
      </c>
      <c r="G313" s="60">
        <v>18142</v>
      </c>
      <c r="H313" s="60">
        <v>18164</v>
      </c>
      <c r="I313" s="60">
        <v>268.2</v>
      </c>
      <c r="J313" s="60">
        <v>262.10000000000002</v>
      </c>
      <c r="K313" s="60">
        <v>71.989999999999995</v>
      </c>
      <c r="L313" s="2"/>
      <c r="N313" s="3">
        <f t="shared" si="41"/>
        <v>73.25</v>
      </c>
      <c r="O313">
        <f t="shared" si="42"/>
        <v>19646</v>
      </c>
      <c r="P313">
        <f t="shared" si="43"/>
        <v>0</v>
      </c>
      <c r="Q313">
        <f t="shared" si="44"/>
        <v>19646</v>
      </c>
      <c r="R313">
        <f t="shared" si="45"/>
        <v>1482</v>
      </c>
      <c r="U313" s="3">
        <f t="shared" si="46"/>
        <v>73.25</v>
      </c>
      <c r="V313">
        <f t="shared" si="47"/>
        <v>19199</v>
      </c>
      <c r="W313">
        <f t="shared" si="48"/>
        <v>447</v>
      </c>
      <c r="X313">
        <f t="shared" si="49"/>
        <v>19646</v>
      </c>
      <c r="Y313">
        <f t="shared" si="50"/>
        <v>0</v>
      </c>
    </row>
    <row r="314" spans="1:25" x14ac:dyDescent="0.25">
      <c r="A314" s="59">
        <v>307</v>
      </c>
      <c r="B314" s="60">
        <v>6264</v>
      </c>
      <c r="C314" s="60" t="s">
        <v>278</v>
      </c>
      <c r="D314" s="60">
        <v>6264</v>
      </c>
      <c r="E314" s="60">
        <v>934.7</v>
      </c>
      <c r="F314" s="60">
        <v>64.5</v>
      </c>
      <c r="G314" s="60">
        <v>60288</v>
      </c>
      <c r="H314" s="60">
        <v>60288</v>
      </c>
      <c r="I314" s="60">
        <v>947.2</v>
      </c>
      <c r="J314" s="60">
        <v>945.9</v>
      </c>
      <c r="K314" s="60">
        <v>71.989999999999995</v>
      </c>
      <c r="L314" s="2"/>
      <c r="N314" s="3">
        <f t="shared" si="41"/>
        <v>66.66</v>
      </c>
      <c r="O314">
        <f t="shared" si="42"/>
        <v>63140</v>
      </c>
      <c r="P314">
        <f t="shared" si="43"/>
        <v>0</v>
      </c>
      <c r="Q314">
        <f t="shared" si="44"/>
        <v>63140</v>
      </c>
      <c r="R314">
        <f t="shared" si="45"/>
        <v>2852</v>
      </c>
      <c r="U314" s="3">
        <f t="shared" si="46"/>
        <v>66.66</v>
      </c>
      <c r="V314">
        <f t="shared" si="47"/>
        <v>63054</v>
      </c>
      <c r="W314">
        <f t="shared" si="48"/>
        <v>86</v>
      </c>
      <c r="X314">
        <f t="shared" si="49"/>
        <v>63140</v>
      </c>
      <c r="Y314">
        <f t="shared" si="50"/>
        <v>0</v>
      </c>
    </row>
    <row r="315" spans="1:25" x14ac:dyDescent="0.25">
      <c r="A315" s="59">
        <v>308</v>
      </c>
      <c r="B315" s="60">
        <v>6950</v>
      </c>
      <c r="C315" s="60" t="s">
        <v>359</v>
      </c>
      <c r="D315" s="60">
        <v>6950</v>
      </c>
      <c r="E315" s="60">
        <v>1394</v>
      </c>
      <c r="F315" s="60">
        <v>70.650000000000006</v>
      </c>
      <c r="G315" s="60">
        <v>98486</v>
      </c>
      <c r="H315" s="60">
        <v>98486</v>
      </c>
      <c r="I315" s="60">
        <v>1363.5</v>
      </c>
      <c r="J315" s="60">
        <v>1361.7</v>
      </c>
      <c r="K315" s="60">
        <v>71.989999999999995</v>
      </c>
      <c r="L315" s="2"/>
      <c r="N315" s="3">
        <f t="shared" si="41"/>
        <v>72.81</v>
      </c>
      <c r="O315">
        <f t="shared" si="42"/>
        <v>99276</v>
      </c>
      <c r="P315">
        <f t="shared" si="43"/>
        <v>0</v>
      </c>
      <c r="Q315">
        <f t="shared" si="44"/>
        <v>99276</v>
      </c>
      <c r="R315">
        <f t="shared" si="45"/>
        <v>790</v>
      </c>
      <c r="U315" s="3">
        <f t="shared" si="46"/>
        <v>72.81</v>
      </c>
      <c r="V315">
        <f t="shared" si="47"/>
        <v>99145</v>
      </c>
      <c r="W315">
        <f t="shared" si="48"/>
        <v>131</v>
      </c>
      <c r="X315">
        <f t="shared" si="49"/>
        <v>99276</v>
      </c>
      <c r="Y315">
        <f t="shared" si="50"/>
        <v>0</v>
      </c>
    </row>
    <row r="316" spans="1:25" x14ac:dyDescent="0.25">
      <c r="A316" s="59">
        <v>309</v>
      </c>
      <c r="B316" s="60">
        <v>6957</v>
      </c>
      <c r="C316" s="60" t="s">
        <v>279</v>
      </c>
      <c r="D316" s="60">
        <v>6957</v>
      </c>
      <c r="E316" s="60">
        <v>8774.5</v>
      </c>
      <c r="F316" s="60">
        <v>69.36</v>
      </c>
      <c r="G316" s="60">
        <v>608599</v>
      </c>
      <c r="H316" s="60">
        <v>608599</v>
      </c>
      <c r="I316" s="60">
        <v>8678.6</v>
      </c>
      <c r="J316" s="60">
        <v>8678.5</v>
      </c>
      <c r="K316" s="60">
        <v>71.989999999999995</v>
      </c>
      <c r="L316" s="2"/>
      <c r="N316" s="3">
        <f t="shared" si="41"/>
        <v>71.52</v>
      </c>
      <c r="O316">
        <f t="shared" si="42"/>
        <v>620693</v>
      </c>
      <c r="P316">
        <f t="shared" si="43"/>
        <v>0</v>
      </c>
      <c r="Q316">
        <f t="shared" si="44"/>
        <v>620693</v>
      </c>
      <c r="R316">
        <f t="shared" si="45"/>
        <v>12094</v>
      </c>
      <c r="U316" s="3">
        <f t="shared" si="46"/>
        <v>71.52</v>
      </c>
      <c r="V316">
        <f t="shared" si="47"/>
        <v>620686</v>
      </c>
      <c r="W316">
        <f t="shared" si="48"/>
        <v>7</v>
      </c>
      <c r="X316">
        <f t="shared" si="49"/>
        <v>620693</v>
      </c>
      <c r="Y316">
        <f t="shared" si="50"/>
        <v>0</v>
      </c>
    </row>
    <row r="317" spans="1:25" x14ac:dyDescent="0.25">
      <c r="A317" s="59">
        <v>310</v>
      </c>
      <c r="B317" s="60">
        <v>5922</v>
      </c>
      <c r="C317" s="60" t="s">
        <v>360</v>
      </c>
      <c r="D317" s="60">
        <v>5922</v>
      </c>
      <c r="E317" s="60">
        <v>749.9</v>
      </c>
      <c r="F317" s="60">
        <v>79.83</v>
      </c>
      <c r="G317" s="60">
        <v>59865</v>
      </c>
      <c r="H317" s="60">
        <v>59865</v>
      </c>
      <c r="I317" s="60">
        <v>763.8</v>
      </c>
      <c r="J317" s="60">
        <v>750.7</v>
      </c>
      <c r="K317" s="60">
        <v>71.989999999999995</v>
      </c>
      <c r="L317" s="2"/>
      <c r="N317" s="3">
        <f t="shared" si="41"/>
        <v>81.99</v>
      </c>
      <c r="O317">
        <f t="shared" si="42"/>
        <v>62624</v>
      </c>
      <c r="P317">
        <f t="shared" si="43"/>
        <v>0</v>
      </c>
      <c r="Q317">
        <f t="shared" si="44"/>
        <v>62624</v>
      </c>
      <c r="R317">
        <f t="shared" si="45"/>
        <v>2759</v>
      </c>
      <c r="U317" s="3">
        <f t="shared" si="46"/>
        <v>81.99</v>
      </c>
      <c r="V317">
        <f t="shared" si="47"/>
        <v>61550</v>
      </c>
      <c r="W317">
        <f t="shared" si="48"/>
        <v>1074</v>
      </c>
      <c r="X317">
        <f t="shared" si="49"/>
        <v>62624</v>
      </c>
      <c r="Y317">
        <f t="shared" si="50"/>
        <v>0</v>
      </c>
    </row>
    <row r="318" spans="1:25" x14ac:dyDescent="0.25">
      <c r="A318" s="59">
        <v>311</v>
      </c>
      <c r="B318" s="60">
        <v>819</v>
      </c>
      <c r="C318" s="60" t="s">
        <v>280</v>
      </c>
      <c r="D318" s="60">
        <v>819</v>
      </c>
      <c r="E318" s="60">
        <v>563.6</v>
      </c>
      <c r="F318" s="60">
        <v>66.36</v>
      </c>
      <c r="G318" s="60">
        <v>37400</v>
      </c>
      <c r="H318" s="60">
        <v>37400</v>
      </c>
      <c r="I318" s="60">
        <v>559.29999999999995</v>
      </c>
      <c r="J318" s="60">
        <v>558.5</v>
      </c>
      <c r="K318" s="60">
        <v>71.989999999999995</v>
      </c>
      <c r="L318" s="2"/>
      <c r="N318" s="3">
        <f t="shared" si="41"/>
        <v>68.52</v>
      </c>
      <c r="O318">
        <f t="shared" si="42"/>
        <v>38323</v>
      </c>
      <c r="P318">
        <f t="shared" si="43"/>
        <v>0</v>
      </c>
      <c r="Q318">
        <f t="shared" si="44"/>
        <v>38323</v>
      </c>
      <c r="R318">
        <f t="shared" si="45"/>
        <v>923</v>
      </c>
      <c r="U318" s="3">
        <f t="shared" si="46"/>
        <v>68.52</v>
      </c>
      <c r="V318">
        <f t="shared" si="47"/>
        <v>38268</v>
      </c>
      <c r="W318">
        <f t="shared" si="48"/>
        <v>55</v>
      </c>
      <c r="X318">
        <f t="shared" si="49"/>
        <v>38323</v>
      </c>
      <c r="Y318">
        <f t="shared" si="50"/>
        <v>0</v>
      </c>
    </row>
    <row r="319" spans="1:25" x14ac:dyDescent="0.25">
      <c r="A319" s="59">
        <v>312</v>
      </c>
      <c r="B319" s="60">
        <v>6969</v>
      </c>
      <c r="C319" s="60" t="s">
        <v>281</v>
      </c>
      <c r="D319" s="60">
        <v>6969</v>
      </c>
      <c r="E319" s="60">
        <v>350.6</v>
      </c>
      <c r="F319" s="60">
        <v>71.45</v>
      </c>
      <c r="G319" s="60">
        <v>25050</v>
      </c>
      <c r="H319" s="60">
        <v>25050</v>
      </c>
      <c r="I319" s="60">
        <v>356.3</v>
      </c>
      <c r="J319" s="60">
        <v>367.9</v>
      </c>
      <c r="K319" s="60">
        <v>71.989999999999995</v>
      </c>
      <c r="L319" s="2"/>
      <c r="N319" s="3">
        <f t="shared" si="41"/>
        <v>73.61</v>
      </c>
      <c r="O319">
        <f t="shared" si="42"/>
        <v>26227</v>
      </c>
      <c r="P319">
        <f t="shared" si="43"/>
        <v>0</v>
      </c>
      <c r="Q319">
        <f t="shared" si="44"/>
        <v>26227</v>
      </c>
      <c r="R319">
        <f t="shared" si="45"/>
        <v>1177</v>
      </c>
      <c r="U319" s="3">
        <f t="shared" si="46"/>
        <v>73.61</v>
      </c>
      <c r="V319">
        <f t="shared" si="47"/>
        <v>27081</v>
      </c>
      <c r="W319">
        <f t="shared" si="48"/>
        <v>0</v>
      </c>
      <c r="X319">
        <f t="shared" si="49"/>
        <v>27081</v>
      </c>
      <c r="Y319">
        <f t="shared" si="50"/>
        <v>854</v>
      </c>
    </row>
    <row r="320" spans="1:25" x14ac:dyDescent="0.25">
      <c r="A320" s="59">
        <v>313</v>
      </c>
      <c r="B320" s="60">
        <v>6975</v>
      </c>
      <c r="C320" s="60" t="s">
        <v>282</v>
      </c>
      <c r="D320" s="60">
        <v>6975</v>
      </c>
      <c r="E320" s="60">
        <v>1235.0999999999999</v>
      </c>
      <c r="F320" s="60">
        <v>67.599999999999994</v>
      </c>
      <c r="G320" s="60">
        <v>83493</v>
      </c>
      <c r="H320" s="60">
        <v>83493</v>
      </c>
      <c r="I320" s="60">
        <v>1235.0999999999999</v>
      </c>
      <c r="J320" s="60">
        <v>1233.5</v>
      </c>
      <c r="K320" s="60">
        <v>71.989999999999995</v>
      </c>
      <c r="L320" s="2"/>
      <c r="N320" s="3">
        <f t="shared" si="41"/>
        <v>69.759999999999991</v>
      </c>
      <c r="O320">
        <f t="shared" si="42"/>
        <v>86161</v>
      </c>
      <c r="P320">
        <f t="shared" si="43"/>
        <v>0</v>
      </c>
      <c r="Q320">
        <f t="shared" si="44"/>
        <v>86161</v>
      </c>
      <c r="R320">
        <f t="shared" si="45"/>
        <v>2668</v>
      </c>
      <c r="U320" s="3">
        <f t="shared" si="46"/>
        <v>69.759999999999991</v>
      </c>
      <c r="V320">
        <f t="shared" si="47"/>
        <v>86049</v>
      </c>
      <c r="W320">
        <f t="shared" si="48"/>
        <v>112</v>
      </c>
      <c r="X320">
        <f t="shared" si="49"/>
        <v>86161</v>
      </c>
      <c r="Y320">
        <f t="shared" si="50"/>
        <v>0</v>
      </c>
    </row>
    <row r="321" spans="1:25" x14ac:dyDescent="0.25">
      <c r="A321" s="59">
        <v>314</v>
      </c>
      <c r="B321" s="60">
        <v>6983</v>
      </c>
      <c r="C321" s="60" t="s">
        <v>283</v>
      </c>
      <c r="D321" s="60">
        <v>6983</v>
      </c>
      <c r="E321" s="60">
        <v>934.4</v>
      </c>
      <c r="F321" s="60">
        <v>67.72</v>
      </c>
      <c r="G321" s="60">
        <v>63278</v>
      </c>
      <c r="H321" s="60">
        <v>63278</v>
      </c>
      <c r="I321" s="60">
        <v>938.4</v>
      </c>
      <c r="J321" s="60">
        <v>949.1</v>
      </c>
      <c r="K321" s="60">
        <v>71.989999999999995</v>
      </c>
      <c r="L321" s="2"/>
      <c r="N321" s="3">
        <f t="shared" si="41"/>
        <v>69.88</v>
      </c>
      <c r="O321">
        <f t="shared" si="42"/>
        <v>65575</v>
      </c>
      <c r="P321">
        <f t="shared" si="43"/>
        <v>0</v>
      </c>
      <c r="Q321">
        <f t="shared" si="44"/>
        <v>65575</v>
      </c>
      <c r="R321">
        <f t="shared" si="45"/>
        <v>2297</v>
      </c>
      <c r="U321" s="3">
        <f t="shared" si="46"/>
        <v>69.88</v>
      </c>
      <c r="V321">
        <f t="shared" si="47"/>
        <v>66323</v>
      </c>
      <c r="W321">
        <f t="shared" si="48"/>
        <v>0</v>
      </c>
      <c r="X321">
        <f t="shared" si="49"/>
        <v>66323</v>
      </c>
      <c r="Y321">
        <f t="shared" si="50"/>
        <v>748</v>
      </c>
    </row>
    <row r="322" spans="1:25" x14ac:dyDescent="0.25">
      <c r="A322" s="59">
        <v>315</v>
      </c>
      <c r="B322" s="60">
        <v>6985</v>
      </c>
      <c r="C322" s="60" t="s">
        <v>284</v>
      </c>
      <c r="D322" s="60">
        <v>6985</v>
      </c>
      <c r="E322" s="60">
        <v>813.6</v>
      </c>
      <c r="F322" s="60">
        <v>63</v>
      </c>
      <c r="G322" s="60">
        <v>51257</v>
      </c>
      <c r="H322" s="60">
        <v>51257</v>
      </c>
      <c r="I322" s="60">
        <v>786.7</v>
      </c>
      <c r="J322" s="60">
        <v>749.5</v>
      </c>
      <c r="K322" s="60">
        <v>71.989999999999995</v>
      </c>
      <c r="L322" s="2"/>
      <c r="N322" s="3">
        <f t="shared" si="41"/>
        <v>65.16</v>
      </c>
      <c r="O322">
        <f t="shared" si="42"/>
        <v>51261</v>
      </c>
      <c r="P322">
        <f t="shared" si="43"/>
        <v>0</v>
      </c>
      <c r="Q322">
        <f t="shared" si="44"/>
        <v>51261</v>
      </c>
      <c r="R322">
        <f t="shared" si="45"/>
        <v>4</v>
      </c>
      <c r="U322" s="3">
        <f t="shared" si="46"/>
        <v>65.16</v>
      </c>
      <c r="V322">
        <f t="shared" si="47"/>
        <v>48837</v>
      </c>
      <c r="W322">
        <f t="shared" si="48"/>
        <v>2424</v>
      </c>
      <c r="X322">
        <f t="shared" si="49"/>
        <v>51261</v>
      </c>
      <c r="Y322">
        <f t="shared" si="50"/>
        <v>0</v>
      </c>
    </row>
    <row r="323" spans="1:25" x14ac:dyDescent="0.25">
      <c r="A323" s="59">
        <v>316</v>
      </c>
      <c r="B323" s="60">
        <v>6987</v>
      </c>
      <c r="C323" s="60" t="s">
        <v>285</v>
      </c>
      <c r="D323" s="60">
        <v>6987</v>
      </c>
      <c r="E323" s="60">
        <v>614.79999999999995</v>
      </c>
      <c r="F323" s="60">
        <v>69.95</v>
      </c>
      <c r="G323" s="60">
        <v>43005</v>
      </c>
      <c r="H323" s="60">
        <v>43005</v>
      </c>
      <c r="I323" s="60">
        <v>601.79999999999995</v>
      </c>
      <c r="J323" s="60">
        <v>576.9</v>
      </c>
      <c r="K323" s="60">
        <v>71.989999999999995</v>
      </c>
      <c r="L323" s="2"/>
      <c r="N323" s="3">
        <f t="shared" si="41"/>
        <v>72.11</v>
      </c>
      <c r="O323">
        <f t="shared" si="42"/>
        <v>43396</v>
      </c>
      <c r="P323">
        <f t="shared" si="43"/>
        <v>0</v>
      </c>
      <c r="Q323">
        <f t="shared" si="44"/>
        <v>43396</v>
      </c>
      <c r="R323">
        <f t="shared" si="45"/>
        <v>391</v>
      </c>
      <c r="U323" s="3">
        <f t="shared" si="46"/>
        <v>72.11</v>
      </c>
      <c r="V323">
        <f t="shared" si="47"/>
        <v>41600</v>
      </c>
      <c r="W323">
        <f t="shared" si="48"/>
        <v>1796</v>
      </c>
      <c r="X323">
        <f t="shared" si="49"/>
        <v>43396</v>
      </c>
      <c r="Y323">
        <f t="shared" si="50"/>
        <v>0</v>
      </c>
    </row>
    <row r="324" spans="1:25" x14ac:dyDescent="0.25">
      <c r="A324" s="59">
        <v>317</v>
      </c>
      <c r="B324" s="60">
        <v>6990</v>
      </c>
      <c r="C324" s="60" t="s">
        <v>286</v>
      </c>
      <c r="D324" s="60">
        <v>6990</v>
      </c>
      <c r="E324" s="60">
        <v>809.8</v>
      </c>
      <c r="F324" s="60">
        <v>76.650000000000006</v>
      </c>
      <c r="G324" s="60">
        <v>62071</v>
      </c>
      <c r="H324" s="60">
        <v>62144</v>
      </c>
      <c r="I324" s="60">
        <v>795.1</v>
      </c>
      <c r="J324" s="60">
        <v>782</v>
      </c>
      <c r="K324" s="60">
        <v>71.989999999999995</v>
      </c>
      <c r="L324" s="2"/>
      <c r="N324" s="3">
        <f t="shared" si="41"/>
        <v>78.81</v>
      </c>
      <c r="O324">
        <f t="shared" si="42"/>
        <v>62662</v>
      </c>
      <c r="P324">
        <f t="shared" si="43"/>
        <v>0</v>
      </c>
      <c r="Q324">
        <f t="shared" si="44"/>
        <v>62662</v>
      </c>
      <c r="R324">
        <f t="shared" si="45"/>
        <v>518</v>
      </c>
      <c r="U324" s="3">
        <f t="shared" si="46"/>
        <v>78.81</v>
      </c>
      <c r="V324">
        <f t="shared" si="47"/>
        <v>61629</v>
      </c>
      <c r="W324">
        <f t="shared" si="48"/>
        <v>1033</v>
      </c>
      <c r="X324">
        <f t="shared" si="49"/>
        <v>62662</v>
      </c>
      <c r="Y324">
        <f t="shared" si="50"/>
        <v>0</v>
      </c>
    </row>
    <row r="325" spans="1:25" x14ac:dyDescent="0.25">
      <c r="A325" s="59">
        <v>318</v>
      </c>
      <c r="B325" s="60">
        <v>6961</v>
      </c>
      <c r="C325" s="60" t="s">
        <v>361</v>
      </c>
      <c r="D325" s="60">
        <v>6961</v>
      </c>
      <c r="E325" s="60">
        <v>3196.5</v>
      </c>
      <c r="F325" s="60">
        <v>70.22</v>
      </c>
      <c r="G325" s="60">
        <v>224458</v>
      </c>
      <c r="H325" s="60">
        <v>224458</v>
      </c>
      <c r="I325" s="60">
        <v>3200.2</v>
      </c>
      <c r="J325" s="60">
        <v>3183.7</v>
      </c>
      <c r="K325" s="60">
        <v>71.989999999999995</v>
      </c>
      <c r="L325" s="2"/>
      <c r="N325" s="3">
        <f t="shared" si="41"/>
        <v>72.38</v>
      </c>
      <c r="O325">
        <f t="shared" si="42"/>
        <v>231630</v>
      </c>
      <c r="P325">
        <f t="shared" si="43"/>
        <v>0</v>
      </c>
      <c r="Q325">
        <f t="shared" si="44"/>
        <v>231630</v>
      </c>
      <c r="R325">
        <f t="shared" si="45"/>
        <v>7172</v>
      </c>
      <c r="U325" s="3">
        <f t="shared" si="46"/>
        <v>72.38</v>
      </c>
      <c r="V325">
        <f t="shared" si="47"/>
        <v>230436</v>
      </c>
      <c r="W325">
        <f t="shared" si="48"/>
        <v>1194</v>
      </c>
      <c r="X325">
        <f t="shared" si="49"/>
        <v>231630</v>
      </c>
      <c r="Y325">
        <f t="shared" si="50"/>
        <v>0</v>
      </c>
    </row>
    <row r="326" spans="1:25" x14ac:dyDescent="0.25">
      <c r="A326" s="59">
        <v>319</v>
      </c>
      <c r="B326" s="60">
        <v>6992</v>
      </c>
      <c r="C326" s="60" t="s">
        <v>287</v>
      </c>
      <c r="D326" s="60">
        <v>6992</v>
      </c>
      <c r="E326" s="60">
        <v>521.5</v>
      </c>
      <c r="F326" s="60">
        <v>77.31</v>
      </c>
      <c r="G326" s="60">
        <v>40317</v>
      </c>
      <c r="H326" s="60">
        <v>40317</v>
      </c>
      <c r="I326" s="60">
        <v>531.70000000000005</v>
      </c>
      <c r="J326" s="60">
        <v>531</v>
      </c>
      <c r="K326" s="60">
        <v>71.989999999999995</v>
      </c>
      <c r="L326" s="2"/>
      <c r="N326" s="3">
        <f t="shared" si="41"/>
        <v>79.47</v>
      </c>
      <c r="O326">
        <f t="shared" si="42"/>
        <v>42254</v>
      </c>
      <c r="P326">
        <f t="shared" si="43"/>
        <v>0</v>
      </c>
      <c r="Q326">
        <f t="shared" si="44"/>
        <v>42254</v>
      </c>
      <c r="R326">
        <f t="shared" si="45"/>
        <v>1937</v>
      </c>
      <c r="U326" s="3">
        <f t="shared" si="46"/>
        <v>79.47</v>
      </c>
      <c r="V326">
        <f t="shared" si="47"/>
        <v>42199</v>
      </c>
      <c r="W326">
        <f t="shared" si="48"/>
        <v>55</v>
      </c>
      <c r="X326">
        <f t="shared" si="49"/>
        <v>42254</v>
      </c>
      <c r="Y326">
        <f t="shared" si="50"/>
        <v>0</v>
      </c>
    </row>
    <row r="327" spans="1:25" x14ac:dyDescent="0.25">
      <c r="A327" s="59">
        <v>320</v>
      </c>
      <c r="B327" s="60">
        <v>7002</v>
      </c>
      <c r="C327" s="60" t="s">
        <v>288</v>
      </c>
      <c r="D327" s="60">
        <v>7002</v>
      </c>
      <c r="E327" s="60">
        <v>193</v>
      </c>
      <c r="F327" s="60">
        <v>87.01</v>
      </c>
      <c r="G327" s="60">
        <v>16793</v>
      </c>
      <c r="H327" s="60">
        <v>16793</v>
      </c>
      <c r="I327" s="60">
        <v>184.4</v>
      </c>
      <c r="J327" s="60">
        <v>179.7</v>
      </c>
      <c r="K327" s="60">
        <v>71.989999999999995</v>
      </c>
      <c r="L327" s="2"/>
      <c r="N327" s="3">
        <f t="shared" si="41"/>
        <v>89.17</v>
      </c>
      <c r="O327">
        <f t="shared" si="42"/>
        <v>16443</v>
      </c>
      <c r="P327">
        <f t="shared" si="43"/>
        <v>350</v>
      </c>
      <c r="Q327">
        <f t="shared" si="44"/>
        <v>16793</v>
      </c>
      <c r="R327">
        <f t="shared" si="45"/>
        <v>0</v>
      </c>
      <c r="U327" s="3">
        <f t="shared" si="46"/>
        <v>89.17</v>
      </c>
      <c r="V327">
        <f t="shared" si="47"/>
        <v>16024</v>
      </c>
      <c r="W327">
        <f t="shared" si="48"/>
        <v>419</v>
      </c>
      <c r="X327">
        <f t="shared" si="49"/>
        <v>16443</v>
      </c>
      <c r="Y327">
        <f t="shared" si="50"/>
        <v>-350</v>
      </c>
    </row>
    <row r="328" spans="1:25" x14ac:dyDescent="0.25">
      <c r="A328" s="59">
        <v>321</v>
      </c>
      <c r="B328" s="60">
        <v>7029</v>
      </c>
      <c r="C328" s="60" t="s">
        <v>289</v>
      </c>
      <c r="D328" s="60">
        <v>7029</v>
      </c>
      <c r="E328" s="60">
        <v>1133.3</v>
      </c>
      <c r="F328" s="60">
        <v>69.849999999999994</v>
      </c>
      <c r="G328" s="60">
        <v>79161</v>
      </c>
      <c r="H328" s="60">
        <v>79161</v>
      </c>
      <c r="I328" s="60">
        <v>1160.2</v>
      </c>
      <c r="J328" s="60">
        <v>1158.7</v>
      </c>
      <c r="K328" s="60">
        <v>71.989999999999995</v>
      </c>
      <c r="L328" s="2"/>
      <c r="N328" s="3">
        <f t="shared" si="41"/>
        <v>72.009999999999991</v>
      </c>
      <c r="O328">
        <f t="shared" si="42"/>
        <v>83546</v>
      </c>
      <c r="P328">
        <f t="shared" si="43"/>
        <v>0</v>
      </c>
      <c r="Q328">
        <f t="shared" si="44"/>
        <v>83546</v>
      </c>
      <c r="R328">
        <f t="shared" si="45"/>
        <v>4385</v>
      </c>
      <c r="U328" s="3">
        <f t="shared" si="46"/>
        <v>72.009999999999991</v>
      </c>
      <c r="V328">
        <f t="shared" si="47"/>
        <v>83438</v>
      </c>
      <c r="W328">
        <f t="shared" si="48"/>
        <v>108</v>
      </c>
      <c r="X328">
        <f t="shared" si="49"/>
        <v>83546</v>
      </c>
      <c r="Y328">
        <f t="shared" si="50"/>
        <v>0</v>
      </c>
    </row>
    <row r="329" spans="1:25" x14ac:dyDescent="0.25">
      <c r="A329" s="59">
        <v>322</v>
      </c>
      <c r="B329" s="60">
        <v>7038</v>
      </c>
      <c r="C329" s="60" t="s">
        <v>290</v>
      </c>
      <c r="D329" s="60">
        <v>7038</v>
      </c>
      <c r="E329" s="60">
        <v>843.3</v>
      </c>
      <c r="F329" s="60">
        <v>72.760000000000005</v>
      </c>
      <c r="G329" s="60">
        <v>61359</v>
      </c>
      <c r="H329" s="60">
        <v>61359</v>
      </c>
      <c r="I329" s="60">
        <v>851.9</v>
      </c>
      <c r="J329" s="60">
        <v>838.7</v>
      </c>
      <c r="K329" s="60">
        <v>71.989999999999995</v>
      </c>
      <c r="L329" s="2"/>
      <c r="N329" s="3">
        <f t="shared" ref="N329:N334" si="51">F329+$N$5</f>
        <v>74.92</v>
      </c>
      <c r="O329">
        <f t="shared" ref="O329:O334" si="52">ROUND(N329*I329,0)</f>
        <v>63824</v>
      </c>
      <c r="P329">
        <f t="shared" ref="P329:P334" si="53">IF(O329&lt;G329,G329-O329,0)</f>
        <v>0</v>
      </c>
      <c r="Q329">
        <f t="shared" ref="Q329:Q334" si="54">P329+O329</f>
        <v>63824</v>
      </c>
      <c r="R329">
        <f t="shared" ref="R329:R334" si="55">Q329-(H329)</f>
        <v>2465</v>
      </c>
      <c r="U329" s="3">
        <f t="shared" ref="U329:U334" si="56">N329+$U$5</f>
        <v>74.92</v>
      </c>
      <c r="V329">
        <f t="shared" ref="V329:V334" si="57">ROUND(U329*J329,0)</f>
        <v>62835</v>
      </c>
      <c r="W329">
        <f t="shared" ref="W329:W334" si="58">IF(V329&lt;O329,O329-V329,0)</f>
        <v>989</v>
      </c>
      <c r="X329">
        <f t="shared" ref="X329:X334" si="59">W329+V329</f>
        <v>63824</v>
      </c>
      <c r="Y329">
        <f t="shared" ref="Y329:Y334" si="60">X329-(Q329)</f>
        <v>0</v>
      </c>
    </row>
    <row r="330" spans="1:25" x14ac:dyDescent="0.25">
      <c r="A330" s="59">
        <v>323</v>
      </c>
      <c r="B330" s="60">
        <v>7047</v>
      </c>
      <c r="C330" s="60" t="s">
        <v>291</v>
      </c>
      <c r="D330" s="60">
        <v>7047</v>
      </c>
      <c r="E330" s="60">
        <v>315.10000000000002</v>
      </c>
      <c r="F330" s="60">
        <v>72.22</v>
      </c>
      <c r="G330" s="60">
        <v>22757</v>
      </c>
      <c r="H330" s="60">
        <v>22757</v>
      </c>
      <c r="I330" s="60">
        <v>306.2</v>
      </c>
      <c r="J330" s="60">
        <v>293.8</v>
      </c>
      <c r="K330" s="60">
        <v>71.989999999999995</v>
      </c>
      <c r="L330" s="2"/>
      <c r="N330" s="3">
        <f t="shared" si="51"/>
        <v>74.38</v>
      </c>
      <c r="O330">
        <f t="shared" si="52"/>
        <v>22775</v>
      </c>
      <c r="P330">
        <f t="shared" si="53"/>
        <v>0</v>
      </c>
      <c r="Q330">
        <f t="shared" si="54"/>
        <v>22775</v>
      </c>
      <c r="R330">
        <f t="shared" si="55"/>
        <v>18</v>
      </c>
      <c r="U330" s="3">
        <f t="shared" si="56"/>
        <v>74.38</v>
      </c>
      <c r="V330">
        <f t="shared" si="57"/>
        <v>21853</v>
      </c>
      <c r="W330">
        <f t="shared" si="58"/>
        <v>922</v>
      </c>
      <c r="X330">
        <f t="shared" si="59"/>
        <v>22775</v>
      </c>
      <c r="Y330">
        <f t="shared" si="60"/>
        <v>0</v>
      </c>
    </row>
    <row r="331" spans="1:25" x14ac:dyDescent="0.25">
      <c r="A331" s="59">
        <v>324</v>
      </c>
      <c r="B331" s="60">
        <v>7056</v>
      </c>
      <c r="C331" s="60" t="s">
        <v>292</v>
      </c>
      <c r="D331" s="60">
        <v>7056</v>
      </c>
      <c r="E331" s="60">
        <v>1702.4</v>
      </c>
      <c r="F331" s="60">
        <v>67.08</v>
      </c>
      <c r="G331" s="60">
        <v>114197</v>
      </c>
      <c r="H331" s="60">
        <v>114197</v>
      </c>
      <c r="I331" s="60">
        <v>1667.3</v>
      </c>
      <c r="J331" s="60">
        <v>1628.9</v>
      </c>
      <c r="K331" s="60">
        <v>71.989999999999995</v>
      </c>
      <c r="L331" s="2"/>
      <c r="N331" s="3">
        <f t="shared" si="51"/>
        <v>69.239999999999995</v>
      </c>
      <c r="O331">
        <f t="shared" si="52"/>
        <v>115444</v>
      </c>
      <c r="P331">
        <f t="shared" si="53"/>
        <v>0</v>
      </c>
      <c r="Q331">
        <f t="shared" si="54"/>
        <v>115444</v>
      </c>
      <c r="R331">
        <f t="shared" si="55"/>
        <v>1247</v>
      </c>
      <c r="U331" s="3">
        <f t="shared" si="56"/>
        <v>69.239999999999995</v>
      </c>
      <c r="V331">
        <f t="shared" si="57"/>
        <v>112785</v>
      </c>
      <c r="W331">
        <f t="shared" si="58"/>
        <v>2659</v>
      </c>
      <c r="X331">
        <f t="shared" si="59"/>
        <v>115444</v>
      </c>
      <c r="Y331">
        <f t="shared" si="60"/>
        <v>0</v>
      </c>
    </row>
    <row r="332" spans="1:25" x14ac:dyDescent="0.25">
      <c r="A332" s="59">
        <v>325</v>
      </c>
      <c r="B332" s="60">
        <v>7092</v>
      </c>
      <c r="C332" s="60" t="s">
        <v>293</v>
      </c>
      <c r="D332" s="60">
        <v>7092</v>
      </c>
      <c r="E332" s="60">
        <v>478.4</v>
      </c>
      <c r="F332" s="60">
        <v>77.06</v>
      </c>
      <c r="G332" s="60">
        <v>36866</v>
      </c>
      <c r="H332" s="60">
        <v>36866</v>
      </c>
      <c r="I332" s="60">
        <v>466</v>
      </c>
      <c r="J332" s="60">
        <v>477.4</v>
      </c>
      <c r="K332" s="60">
        <v>71.989999999999995</v>
      </c>
      <c r="L332" s="2"/>
      <c r="N332" s="3">
        <f t="shared" si="51"/>
        <v>79.22</v>
      </c>
      <c r="O332">
        <f t="shared" si="52"/>
        <v>36917</v>
      </c>
      <c r="P332">
        <f t="shared" si="53"/>
        <v>0</v>
      </c>
      <c r="Q332">
        <f t="shared" si="54"/>
        <v>36917</v>
      </c>
      <c r="R332">
        <f t="shared" si="55"/>
        <v>51</v>
      </c>
      <c r="U332" s="3">
        <f t="shared" si="56"/>
        <v>79.22</v>
      </c>
      <c r="V332">
        <f t="shared" si="57"/>
        <v>37820</v>
      </c>
      <c r="W332">
        <f t="shared" si="58"/>
        <v>0</v>
      </c>
      <c r="X332">
        <f t="shared" si="59"/>
        <v>37820</v>
      </c>
      <c r="Y332">
        <f t="shared" si="60"/>
        <v>903</v>
      </c>
    </row>
    <row r="333" spans="1:25" x14ac:dyDescent="0.25">
      <c r="A333" s="59">
        <v>326</v>
      </c>
      <c r="B333" s="60">
        <v>7098</v>
      </c>
      <c r="C333" s="60" t="s">
        <v>294</v>
      </c>
      <c r="D333" s="60">
        <v>7098</v>
      </c>
      <c r="E333" s="60">
        <v>525.6</v>
      </c>
      <c r="F333" s="60">
        <v>69.81</v>
      </c>
      <c r="G333" s="60">
        <v>36692</v>
      </c>
      <c r="H333" s="60">
        <v>36692</v>
      </c>
      <c r="I333" s="60">
        <v>516.5</v>
      </c>
      <c r="J333" s="60">
        <v>515.79999999999995</v>
      </c>
      <c r="K333" s="60">
        <v>71.989999999999995</v>
      </c>
      <c r="L333" s="2"/>
      <c r="N333" s="3">
        <f t="shared" si="51"/>
        <v>71.97</v>
      </c>
      <c r="O333">
        <f t="shared" si="52"/>
        <v>37173</v>
      </c>
      <c r="P333">
        <f t="shared" si="53"/>
        <v>0</v>
      </c>
      <c r="Q333">
        <f t="shared" si="54"/>
        <v>37173</v>
      </c>
      <c r="R333">
        <f t="shared" si="55"/>
        <v>481</v>
      </c>
      <c r="U333" s="3">
        <f t="shared" si="56"/>
        <v>71.97</v>
      </c>
      <c r="V333">
        <f t="shared" si="57"/>
        <v>37122</v>
      </c>
      <c r="W333">
        <f t="shared" si="58"/>
        <v>51</v>
      </c>
      <c r="X333">
        <f t="shared" si="59"/>
        <v>37173</v>
      </c>
      <c r="Y333">
        <f t="shared" si="60"/>
        <v>0</v>
      </c>
    </row>
    <row r="334" spans="1:25" x14ac:dyDescent="0.25">
      <c r="A334" s="59">
        <v>327</v>
      </c>
      <c r="B334" s="60">
        <v>7110</v>
      </c>
      <c r="C334" s="60" t="s">
        <v>295</v>
      </c>
      <c r="D334" s="60">
        <v>7110</v>
      </c>
      <c r="E334" s="60">
        <v>1037.2</v>
      </c>
      <c r="F334" s="60">
        <v>66.62</v>
      </c>
      <c r="G334" s="60">
        <v>69098</v>
      </c>
      <c r="H334" s="60">
        <v>69098</v>
      </c>
      <c r="I334" s="60">
        <v>1062.9000000000001</v>
      </c>
      <c r="J334" s="60">
        <v>1085.5999999999999</v>
      </c>
      <c r="K334" s="60">
        <v>71.989999999999995</v>
      </c>
      <c r="L334" s="2"/>
      <c r="N334" s="3">
        <f t="shared" si="51"/>
        <v>68.78</v>
      </c>
      <c r="O334">
        <f t="shared" si="52"/>
        <v>73106</v>
      </c>
      <c r="P334">
        <f t="shared" si="53"/>
        <v>0</v>
      </c>
      <c r="Q334">
        <f t="shared" si="54"/>
        <v>73106</v>
      </c>
      <c r="R334">
        <f t="shared" si="55"/>
        <v>4008</v>
      </c>
      <c r="U334" s="3">
        <f t="shared" si="56"/>
        <v>68.78</v>
      </c>
      <c r="V334">
        <f t="shared" si="57"/>
        <v>74668</v>
      </c>
      <c r="W334">
        <f t="shared" si="58"/>
        <v>0</v>
      </c>
      <c r="X334">
        <f t="shared" si="59"/>
        <v>74668</v>
      </c>
      <c r="Y334">
        <f t="shared" si="60"/>
        <v>1562</v>
      </c>
    </row>
    <row r="336" spans="1:25" x14ac:dyDescent="0.25">
      <c r="B336" s="1">
        <v>9999</v>
      </c>
      <c r="C336" s="1" t="s">
        <v>321</v>
      </c>
      <c r="E336" s="1">
        <f>SUM(E8:E334)</f>
        <v>485630.40000000008</v>
      </c>
      <c r="F336" s="1">
        <f>K336</f>
        <v>71.989999999999995</v>
      </c>
      <c r="G336" s="1">
        <f>SUM(G8:G334)</f>
        <v>34866295</v>
      </c>
      <c r="H336" s="1">
        <f>SUM(H8:H334)</f>
        <v>34905716</v>
      </c>
      <c r="I336" s="1">
        <f>SUM(I8:I334)</f>
        <v>486475.49999999977</v>
      </c>
      <c r="J336" s="1">
        <f>SUM(J8:J334)</f>
        <v>485734.40000000014</v>
      </c>
      <c r="K336" s="1">
        <f>K8</f>
        <v>71.989999999999995</v>
      </c>
      <c r="N336" s="3">
        <f>N6</f>
        <v>74.149999999999991</v>
      </c>
      <c r="O336">
        <f>SUM(O8:O334)</f>
        <v>35958992</v>
      </c>
      <c r="P336">
        <f>SUM(P8:P334)</f>
        <v>28548</v>
      </c>
      <c r="Q336">
        <f>SUM(Q8:Q334)</f>
        <v>35987540</v>
      </c>
      <c r="R336">
        <f>SUM(R8:R334)</f>
        <v>1081824</v>
      </c>
      <c r="U336" s="3">
        <f>U6</f>
        <v>74.149999999999991</v>
      </c>
      <c r="V336">
        <f>SUM(V8:V334)</f>
        <v>35889065</v>
      </c>
      <c r="W336">
        <f>SUM(W8:W334)</f>
        <v>295878</v>
      </c>
      <c r="X336">
        <f>SUM(X8:X334)</f>
        <v>36184943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36"/>
  <sheetViews>
    <sheetView workbookViewId="0">
      <selection activeCell="A7" sqref="A7:K334"/>
    </sheetView>
  </sheetViews>
  <sheetFormatPr defaultRowHeight="15" x14ac:dyDescent="0.25"/>
  <cols>
    <col min="1" max="12" width="8.85546875" style="1" customWidth="1"/>
    <col min="15" max="15" width="10" bestFit="1" customWidth="1"/>
    <col min="17" max="17" width="14.7109375" bestFit="1" customWidth="1"/>
    <col min="22" max="22" width="10" bestFit="1" customWidth="1"/>
    <col min="24" max="24" width="15.7109375" bestFit="1" customWidth="1"/>
  </cols>
  <sheetData>
    <row r="1" spans="1:25" x14ac:dyDescent="0.25">
      <c r="C1" s="1">
        <v>1</v>
      </c>
      <c r="D1" s="1">
        <f>C1+1</f>
        <v>2</v>
      </c>
      <c r="E1" s="1">
        <f t="shared" ref="E1:Y1" si="0">D1+1</f>
        <v>3</v>
      </c>
      <c r="F1" s="1">
        <f t="shared" si="0"/>
        <v>4</v>
      </c>
      <c r="G1" s="1">
        <f t="shared" si="0"/>
        <v>5</v>
      </c>
      <c r="H1" s="1">
        <f t="shared" si="0"/>
        <v>6</v>
      </c>
      <c r="I1" s="1">
        <f t="shared" si="0"/>
        <v>7</v>
      </c>
      <c r="J1" s="1">
        <f t="shared" si="0"/>
        <v>8</v>
      </c>
      <c r="K1" s="1">
        <f t="shared" si="0"/>
        <v>9</v>
      </c>
      <c r="L1" s="1">
        <f t="shared" si="0"/>
        <v>10</v>
      </c>
      <c r="M1" s="1">
        <f t="shared" si="0"/>
        <v>11</v>
      </c>
      <c r="N1" s="1">
        <f t="shared" si="0"/>
        <v>12</v>
      </c>
      <c r="O1" s="1">
        <f t="shared" si="0"/>
        <v>13</v>
      </c>
      <c r="P1" s="1">
        <f t="shared" si="0"/>
        <v>14</v>
      </c>
      <c r="Q1" s="1">
        <f t="shared" si="0"/>
        <v>15</v>
      </c>
      <c r="R1" s="1">
        <f t="shared" si="0"/>
        <v>16</v>
      </c>
      <c r="S1" s="1">
        <f t="shared" si="0"/>
        <v>17</v>
      </c>
      <c r="T1" s="1">
        <f t="shared" si="0"/>
        <v>18</v>
      </c>
      <c r="U1" s="1">
        <f t="shared" si="0"/>
        <v>19</v>
      </c>
      <c r="V1" s="1">
        <f t="shared" si="0"/>
        <v>20</v>
      </c>
      <c r="W1" s="1">
        <f t="shared" si="0"/>
        <v>21</v>
      </c>
      <c r="X1" s="1">
        <f t="shared" si="0"/>
        <v>22</v>
      </c>
      <c r="Y1" s="1">
        <f t="shared" si="0"/>
        <v>23</v>
      </c>
    </row>
    <row r="2" spans="1:25" x14ac:dyDescent="0.25">
      <c r="N2">
        <f>Driver_Summary!F9</f>
        <v>0.03</v>
      </c>
      <c r="U2">
        <f>Driver_Summary!F14</f>
        <v>0</v>
      </c>
    </row>
    <row r="3" spans="1:25" x14ac:dyDescent="0.25">
      <c r="B3" s="1" t="str">
        <f>Notes!J1</f>
        <v>Updated Dec. 5, 2022</v>
      </c>
    </row>
    <row r="4" spans="1:25" x14ac:dyDescent="0.25">
      <c r="N4">
        <f>K8</f>
        <v>78.41</v>
      </c>
      <c r="U4" s="3">
        <f>N6</f>
        <v>80.759999999999991</v>
      </c>
    </row>
    <row r="5" spans="1:25" x14ac:dyDescent="0.25">
      <c r="N5" s="3">
        <f>ROUND(N4*N2,2)</f>
        <v>2.35</v>
      </c>
      <c r="Q5" s="7">
        <f>Q336</f>
        <v>39116479</v>
      </c>
      <c r="U5" s="3">
        <f>ROUND(U4*U2,2)</f>
        <v>0</v>
      </c>
      <c r="X5" s="7">
        <f>X336</f>
        <v>39329920</v>
      </c>
    </row>
    <row r="6" spans="1:25" ht="15.75" thickBot="1" x14ac:dyDescent="0.3">
      <c r="N6" s="3">
        <f>N5+N4</f>
        <v>80.759999999999991</v>
      </c>
      <c r="U6" s="3">
        <f>U5+U4</f>
        <v>80.759999999999991</v>
      </c>
    </row>
    <row r="7" spans="1:25" x14ac:dyDescent="0.25">
      <c r="A7" s="61" t="s">
        <v>0</v>
      </c>
      <c r="B7" s="62" t="s">
        <v>336</v>
      </c>
      <c r="C7" s="62" t="s">
        <v>420</v>
      </c>
      <c r="D7" s="62" t="s">
        <v>337</v>
      </c>
      <c r="E7" s="62" t="s">
        <v>399</v>
      </c>
      <c r="F7" s="62" t="s">
        <v>412</v>
      </c>
      <c r="G7" s="62" t="s">
        <v>413</v>
      </c>
      <c r="H7" s="62" t="s">
        <v>414</v>
      </c>
      <c r="I7" s="62" t="s">
        <v>3</v>
      </c>
      <c r="J7" s="62" t="s">
        <v>4</v>
      </c>
      <c r="K7" s="62" t="s">
        <v>330</v>
      </c>
      <c r="L7" s="2"/>
      <c r="O7" t="s">
        <v>302</v>
      </c>
      <c r="P7" t="s">
        <v>306</v>
      </c>
      <c r="Q7" t="s">
        <v>303</v>
      </c>
      <c r="R7" t="s">
        <v>304</v>
      </c>
      <c r="V7" t="s">
        <v>302</v>
      </c>
      <c r="W7" t="s">
        <v>306</v>
      </c>
      <c r="X7" t="s">
        <v>303</v>
      </c>
      <c r="Y7" t="s">
        <v>304</v>
      </c>
    </row>
    <row r="8" spans="1:25" x14ac:dyDescent="0.25">
      <c r="A8" s="63">
        <v>1</v>
      </c>
      <c r="B8" s="64">
        <v>9</v>
      </c>
      <c r="C8" s="64" t="s">
        <v>5</v>
      </c>
      <c r="D8" s="64">
        <v>9</v>
      </c>
      <c r="E8" s="64">
        <v>680.1</v>
      </c>
      <c r="F8" s="64">
        <v>64.239999999999995</v>
      </c>
      <c r="G8" s="64">
        <v>43690</v>
      </c>
      <c r="H8" s="64">
        <v>43690</v>
      </c>
      <c r="I8" s="64">
        <v>686.4</v>
      </c>
      <c r="J8" s="64">
        <v>697.5</v>
      </c>
      <c r="K8" s="64">
        <v>78.41</v>
      </c>
      <c r="L8" s="2"/>
      <c r="N8" s="3">
        <f>F8+$N$5</f>
        <v>66.589999999999989</v>
      </c>
      <c r="O8">
        <f>ROUND(N8*I8,0)</f>
        <v>45707</v>
      </c>
      <c r="P8">
        <f>IF(O8&lt;G8,G8-O8,0)</f>
        <v>0</v>
      </c>
      <c r="Q8">
        <f>P8+O8</f>
        <v>45707</v>
      </c>
      <c r="R8">
        <f>Q8-(H8)</f>
        <v>2017</v>
      </c>
      <c r="U8" s="3">
        <f>N8+$U$5</f>
        <v>66.589999999999989</v>
      </c>
      <c r="V8">
        <f>ROUND(U8*J8,0)</f>
        <v>46447</v>
      </c>
      <c r="W8">
        <f>IF(V8&lt;O8,O8-V8,0)</f>
        <v>0</v>
      </c>
      <c r="X8">
        <f>W8+V8</f>
        <v>46447</v>
      </c>
      <c r="Y8">
        <f>X8-(Q8)</f>
        <v>740</v>
      </c>
    </row>
    <row r="9" spans="1:25" x14ac:dyDescent="0.25">
      <c r="A9" s="63">
        <v>2</v>
      </c>
      <c r="B9" s="64">
        <v>441</v>
      </c>
      <c r="C9" s="64" t="s">
        <v>318</v>
      </c>
      <c r="D9" s="64">
        <v>441</v>
      </c>
      <c r="E9" s="64">
        <v>765.3</v>
      </c>
      <c r="F9" s="64">
        <v>67.63</v>
      </c>
      <c r="G9" s="64">
        <v>51757</v>
      </c>
      <c r="H9" s="64">
        <v>51757</v>
      </c>
      <c r="I9" s="64">
        <v>792.6</v>
      </c>
      <c r="J9" s="64">
        <v>803.6</v>
      </c>
      <c r="K9" s="64">
        <v>78.41</v>
      </c>
      <c r="L9" s="2"/>
      <c r="N9" s="3">
        <f t="shared" ref="N9:N72" si="1">F9+$N$5</f>
        <v>69.97999999999999</v>
      </c>
      <c r="O9">
        <f t="shared" ref="O9:O72" si="2">ROUND(N9*I9,0)</f>
        <v>55466</v>
      </c>
      <c r="P9">
        <f t="shared" ref="P9:P72" si="3">IF(O9&lt;G9,G9-O9,0)</f>
        <v>0</v>
      </c>
      <c r="Q9">
        <f t="shared" ref="Q9:Q72" si="4">P9+O9</f>
        <v>55466</v>
      </c>
      <c r="R9">
        <f t="shared" ref="R9:R72" si="5">Q9-(H9)</f>
        <v>3709</v>
      </c>
      <c r="U9" s="3">
        <f t="shared" ref="U9:U72" si="6">N9+$U$5</f>
        <v>69.97999999999999</v>
      </c>
      <c r="V9">
        <f t="shared" ref="V9:V72" si="7">ROUND(U9*J9,0)</f>
        <v>56236</v>
      </c>
      <c r="W9">
        <f t="shared" ref="W9:W72" si="8">IF(V9&lt;O9,O9-V9,0)</f>
        <v>0</v>
      </c>
      <c r="X9">
        <f t="shared" ref="X9:X72" si="9">W9+V9</f>
        <v>56236</v>
      </c>
      <c r="Y9">
        <f t="shared" ref="Y9:Y72" si="10">X9-(Q9)</f>
        <v>770</v>
      </c>
    </row>
    <row r="10" spans="1:25" x14ac:dyDescent="0.25">
      <c r="A10" s="63">
        <v>3</v>
      </c>
      <c r="B10" s="64">
        <v>18</v>
      </c>
      <c r="C10" s="64" t="s">
        <v>6</v>
      </c>
      <c r="D10" s="64">
        <v>18</v>
      </c>
      <c r="E10" s="64">
        <v>309.89999999999998</v>
      </c>
      <c r="F10" s="64">
        <v>76.510000000000005</v>
      </c>
      <c r="G10" s="64">
        <v>23710</v>
      </c>
      <c r="H10" s="64">
        <v>23710</v>
      </c>
      <c r="I10" s="64">
        <v>306.3</v>
      </c>
      <c r="J10" s="64">
        <v>293.8</v>
      </c>
      <c r="K10" s="64">
        <v>78.41</v>
      </c>
      <c r="L10" s="2"/>
      <c r="N10" s="3">
        <f t="shared" si="1"/>
        <v>78.86</v>
      </c>
      <c r="O10">
        <f t="shared" si="2"/>
        <v>24155</v>
      </c>
      <c r="P10">
        <f t="shared" si="3"/>
        <v>0</v>
      </c>
      <c r="Q10">
        <f t="shared" si="4"/>
        <v>24155</v>
      </c>
      <c r="R10">
        <f t="shared" si="5"/>
        <v>445</v>
      </c>
      <c r="U10" s="3">
        <f t="shared" si="6"/>
        <v>78.86</v>
      </c>
      <c r="V10">
        <f t="shared" si="7"/>
        <v>23169</v>
      </c>
      <c r="W10">
        <f t="shared" si="8"/>
        <v>986</v>
      </c>
      <c r="X10">
        <f t="shared" si="9"/>
        <v>24155</v>
      </c>
      <c r="Y10">
        <f t="shared" si="10"/>
        <v>0</v>
      </c>
    </row>
    <row r="11" spans="1:25" x14ac:dyDescent="0.25">
      <c r="A11" s="63">
        <v>4</v>
      </c>
      <c r="B11" s="64">
        <v>27</v>
      </c>
      <c r="C11" s="64" t="s">
        <v>338</v>
      </c>
      <c r="D11" s="64">
        <v>27</v>
      </c>
      <c r="E11" s="64">
        <v>2054.8000000000002</v>
      </c>
      <c r="F11" s="64">
        <v>73.39</v>
      </c>
      <c r="G11" s="64">
        <v>150802</v>
      </c>
      <c r="H11" s="64">
        <v>150802</v>
      </c>
      <c r="I11" s="64">
        <v>2130.9</v>
      </c>
      <c r="J11" s="64">
        <v>2224.1</v>
      </c>
      <c r="K11" s="64">
        <v>78.41</v>
      </c>
      <c r="L11" s="2"/>
      <c r="N11" s="3">
        <f t="shared" si="1"/>
        <v>75.739999999999995</v>
      </c>
      <c r="O11">
        <f t="shared" si="2"/>
        <v>161394</v>
      </c>
      <c r="P11">
        <f t="shared" si="3"/>
        <v>0</v>
      </c>
      <c r="Q11">
        <f t="shared" si="4"/>
        <v>161394</v>
      </c>
      <c r="R11">
        <f t="shared" si="5"/>
        <v>10592</v>
      </c>
      <c r="U11" s="3">
        <f t="shared" si="6"/>
        <v>75.739999999999995</v>
      </c>
      <c r="V11">
        <f t="shared" si="7"/>
        <v>168453</v>
      </c>
      <c r="W11">
        <f t="shared" si="8"/>
        <v>0</v>
      </c>
      <c r="X11">
        <f t="shared" si="9"/>
        <v>168453</v>
      </c>
      <c r="Y11">
        <f t="shared" si="10"/>
        <v>7059</v>
      </c>
    </row>
    <row r="12" spans="1:25" x14ac:dyDescent="0.25">
      <c r="A12" s="63">
        <v>5</v>
      </c>
      <c r="B12" s="64">
        <v>63</v>
      </c>
      <c r="C12" s="64" t="s">
        <v>339</v>
      </c>
      <c r="D12" s="64">
        <v>63</v>
      </c>
      <c r="E12" s="64">
        <v>556</v>
      </c>
      <c r="F12" s="64">
        <v>75.540000000000006</v>
      </c>
      <c r="G12" s="64">
        <v>42000</v>
      </c>
      <c r="H12" s="64">
        <v>42000</v>
      </c>
      <c r="I12" s="64">
        <v>555.20000000000005</v>
      </c>
      <c r="J12" s="64">
        <v>566.5</v>
      </c>
      <c r="K12" s="64">
        <v>78.41</v>
      </c>
      <c r="L12" s="2"/>
      <c r="N12" s="3">
        <f t="shared" si="1"/>
        <v>77.89</v>
      </c>
      <c r="O12">
        <f t="shared" si="2"/>
        <v>43245</v>
      </c>
      <c r="P12">
        <f t="shared" si="3"/>
        <v>0</v>
      </c>
      <c r="Q12">
        <f t="shared" si="4"/>
        <v>43245</v>
      </c>
      <c r="R12">
        <f t="shared" si="5"/>
        <v>1245</v>
      </c>
      <c r="U12" s="3">
        <f t="shared" si="6"/>
        <v>77.89</v>
      </c>
      <c r="V12">
        <f t="shared" si="7"/>
        <v>44125</v>
      </c>
      <c r="W12">
        <f t="shared" si="8"/>
        <v>0</v>
      </c>
      <c r="X12">
        <f t="shared" si="9"/>
        <v>44125</v>
      </c>
      <c r="Y12">
        <f t="shared" si="10"/>
        <v>880</v>
      </c>
    </row>
    <row r="13" spans="1:25" x14ac:dyDescent="0.25">
      <c r="A13" s="63">
        <v>6</v>
      </c>
      <c r="B13" s="64">
        <v>72</v>
      </c>
      <c r="C13" s="64" t="s">
        <v>7</v>
      </c>
      <c r="D13" s="64">
        <v>72</v>
      </c>
      <c r="E13" s="64">
        <v>195.3</v>
      </c>
      <c r="F13" s="64">
        <v>50.81</v>
      </c>
      <c r="G13" s="64">
        <v>9923</v>
      </c>
      <c r="H13" s="64">
        <v>10548</v>
      </c>
      <c r="I13" s="64">
        <v>209.6</v>
      </c>
      <c r="J13" s="64">
        <v>204.8</v>
      </c>
      <c r="K13" s="64">
        <v>78.41</v>
      </c>
      <c r="L13" s="2"/>
      <c r="N13" s="3">
        <f t="shared" si="1"/>
        <v>53.160000000000004</v>
      </c>
      <c r="O13">
        <f t="shared" si="2"/>
        <v>11142</v>
      </c>
      <c r="P13">
        <f t="shared" si="3"/>
        <v>0</v>
      </c>
      <c r="Q13">
        <f t="shared" si="4"/>
        <v>11142</v>
      </c>
      <c r="R13">
        <f t="shared" si="5"/>
        <v>594</v>
      </c>
      <c r="U13" s="3">
        <f t="shared" si="6"/>
        <v>53.160000000000004</v>
      </c>
      <c r="V13">
        <f t="shared" si="7"/>
        <v>10887</v>
      </c>
      <c r="W13">
        <f t="shared" si="8"/>
        <v>255</v>
      </c>
      <c r="X13">
        <f t="shared" si="9"/>
        <v>11142</v>
      </c>
      <c r="Y13">
        <f t="shared" si="10"/>
        <v>0</v>
      </c>
    </row>
    <row r="14" spans="1:25" x14ac:dyDescent="0.25">
      <c r="A14" s="63">
        <v>7</v>
      </c>
      <c r="B14" s="64">
        <v>81</v>
      </c>
      <c r="C14" s="64" t="s">
        <v>8</v>
      </c>
      <c r="D14" s="64">
        <v>81</v>
      </c>
      <c r="E14" s="64">
        <v>1142.7</v>
      </c>
      <c r="F14" s="64">
        <v>70.349999999999994</v>
      </c>
      <c r="G14" s="64">
        <v>80389</v>
      </c>
      <c r="H14" s="64">
        <v>80389</v>
      </c>
      <c r="I14" s="64">
        <v>1099.4000000000001</v>
      </c>
      <c r="J14" s="64">
        <v>1073.8</v>
      </c>
      <c r="K14" s="64">
        <v>78.41</v>
      </c>
      <c r="L14" s="2"/>
      <c r="N14" s="3">
        <f t="shared" si="1"/>
        <v>72.699999999999989</v>
      </c>
      <c r="O14">
        <f t="shared" si="2"/>
        <v>79926</v>
      </c>
      <c r="P14">
        <f t="shared" si="3"/>
        <v>463</v>
      </c>
      <c r="Q14">
        <f t="shared" si="4"/>
        <v>80389</v>
      </c>
      <c r="R14">
        <f t="shared" si="5"/>
        <v>0</v>
      </c>
      <c r="U14" s="3">
        <f t="shared" si="6"/>
        <v>72.699999999999989</v>
      </c>
      <c r="V14">
        <f t="shared" si="7"/>
        <v>78065</v>
      </c>
      <c r="W14">
        <f t="shared" si="8"/>
        <v>1861</v>
      </c>
      <c r="X14">
        <f t="shared" si="9"/>
        <v>79926</v>
      </c>
      <c r="Y14">
        <f t="shared" si="10"/>
        <v>-463</v>
      </c>
    </row>
    <row r="15" spans="1:25" x14ac:dyDescent="0.25">
      <c r="A15" s="63">
        <v>8</v>
      </c>
      <c r="B15" s="64">
        <v>99</v>
      </c>
      <c r="C15" s="64" t="s">
        <v>9</v>
      </c>
      <c r="D15" s="64">
        <v>99</v>
      </c>
      <c r="E15" s="64">
        <v>518.79999999999995</v>
      </c>
      <c r="F15" s="64">
        <v>63.41</v>
      </c>
      <c r="G15" s="64">
        <v>32897</v>
      </c>
      <c r="H15" s="64">
        <v>32897</v>
      </c>
      <c r="I15" s="64">
        <v>526.5</v>
      </c>
      <c r="J15" s="64">
        <v>513.70000000000005</v>
      </c>
      <c r="K15" s="64">
        <v>78.41</v>
      </c>
      <c r="L15" s="2"/>
      <c r="N15" s="3">
        <f t="shared" si="1"/>
        <v>65.759999999999991</v>
      </c>
      <c r="O15">
        <f t="shared" si="2"/>
        <v>34623</v>
      </c>
      <c r="P15">
        <f t="shared" si="3"/>
        <v>0</v>
      </c>
      <c r="Q15">
        <f t="shared" si="4"/>
        <v>34623</v>
      </c>
      <c r="R15">
        <f t="shared" si="5"/>
        <v>1726</v>
      </c>
      <c r="U15" s="3">
        <f t="shared" si="6"/>
        <v>65.759999999999991</v>
      </c>
      <c r="V15">
        <f t="shared" si="7"/>
        <v>33781</v>
      </c>
      <c r="W15">
        <f t="shared" si="8"/>
        <v>842</v>
      </c>
      <c r="X15">
        <f t="shared" si="9"/>
        <v>34623</v>
      </c>
      <c r="Y15">
        <f t="shared" si="10"/>
        <v>0</v>
      </c>
    </row>
    <row r="16" spans="1:25" x14ac:dyDescent="0.25">
      <c r="A16" s="63">
        <v>9</v>
      </c>
      <c r="B16" s="64">
        <v>108</v>
      </c>
      <c r="C16" s="64" t="s">
        <v>10</v>
      </c>
      <c r="D16" s="64">
        <v>108</v>
      </c>
      <c r="E16" s="64">
        <v>280.8</v>
      </c>
      <c r="F16" s="64">
        <v>84.22</v>
      </c>
      <c r="G16" s="64">
        <v>23649</v>
      </c>
      <c r="H16" s="64">
        <v>23649</v>
      </c>
      <c r="I16" s="64">
        <v>273.7</v>
      </c>
      <c r="J16" s="64">
        <v>266.89999999999998</v>
      </c>
      <c r="K16" s="64">
        <v>78.41</v>
      </c>
      <c r="L16" s="2"/>
      <c r="N16" s="3">
        <f t="shared" si="1"/>
        <v>86.57</v>
      </c>
      <c r="O16">
        <f t="shared" si="2"/>
        <v>23694</v>
      </c>
      <c r="P16">
        <f t="shared" si="3"/>
        <v>0</v>
      </c>
      <c r="Q16">
        <f t="shared" si="4"/>
        <v>23694</v>
      </c>
      <c r="R16">
        <f t="shared" si="5"/>
        <v>45</v>
      </c>
      <c r="U16" s="3">
        <f t="shared" si="6"/>
        <v>86.57</v>
      </c>
      <c r="V16">
        <f t="shared" si="7"/>
        <v>23106</v>
      </c>
      <c r="W16">
        <f t="shared" si="8"/>
        <v>588</v>
      </c>
      <c r="X16">
        <f t="shared" si="9"/>
        <v>23694</v>
      </c>
      <c r="Y16">
        <f t="shared" si="10"/>
        <v>0</v>
      </c>
    </row>
    <row r="17" spans="1:25" x14ac:dyDescent="0.25">
      <c r="A17" s="63">
        <v>10</v>
      </c>
      <c r="B17" s="64">
        <v>126</v>
      </c>
      <c r="C17" s="64" t="s">
        <v>11</v>
      </c>
      <c r="D17" s="64">
        <v>126</v>
      </c>
      <c r="E17" s="64">
        <v>1299.5</v>
      </c>
      <c r="F17" s="64">
        <v>69.040000000000006</v>
      </c>
      <c r="G17" s="64">
        <v>89717</v>
      </c>
      <c r="H17" s="64">
        <v>89717</v>
      </c>
      <c r="I17" s="64">
        <v>1307.3</v>
      </c>
      <c r="J17" s="64">
        <v>1305.5</v>
      </c>
      <c r="K17" s="64">
        <v>78.41</v>
      </c>
      <c r="L17" s="2"/>
      <c r="N17" s="3">
        <f t="shared" si="1"/>
        <v>71.39</v>
      </c>
      <c r="O17">
        <f t="shared" si="2"/>
        <v>93328</v>
      </c>
      <c r="P17">
        <f t="shared" si="3"/>
        <v>0</v>
      </c>
      <c r="Q17">
        <f t="shared" si="4"/>
        <v>93328</v>
      </c>
      <c r="R17">
        <f t="shared" si="5"/>
        <v>3611</v>
      </c>
      <c r="U17" s="3">
        <f t="shared" si="6"/>
        <v>71.39</v>
      </c>
      <c r="V17">
        <f t="shared" si="7"/>
        <v>93200</v>
      </c>
      <c r="W17">
        <f t="shared" si="8"/>
        <v>128</v>
      </c>
      <c r="X17">
        <f t="shared" si="9"/>
        <v>93328</v>
      </c>
      <c r="Y17">
        <f t="shared" si="10"/>
        <v>0</v>
      </c>
    </row>
    <row r="18" spans="1:25" x14ac:dyDescent="0.25">
      <c r="A18" s="63">
        <v>11</v>
      </c>
      <c r="B18" s="64">
        <v>135</v>
      </c>
      <c r="C18" s="64" t="s">
        <v>12</v>
      </c>
      <c r="D18" s="64">
        <v>135</v>
      </c>
      <c r="E18" s="64">
        <v>1048.7</v>
      </c>
      <c r="F18" s="64">
        <v>73.260000000000005</v>
      </c>
      <c r="G18" s="64">
        <v>76828</v>
      </c>
      <c r="H18" s="64">
        <v>76828</v>
      </c>
      <c r="I18" s="64">
        <v>1087.4000000000001</v>
      </c>
      <c r="J18" s="64">
        <v>1086</v>
      </c>
      <c r="K18" s="64">
        <v>78.41</v>
      </c>
      <c r="L18" s="2"/>
      <c r="N18" s="3">
        <f t="shared" si="1"/>
        <v>75.61</v>
      </c>
      <c r="O18">
        <f t="shared" si="2"/>
        <v>82218</v>
      </c>
      <c r="P18">
        <f t="shared" si="3"/>
        <v>0</v>
      </c>
      <c r="Q18">
        <f t="shared" si="4"/>
        <v>82218</v>
      </c>
      <c r="R18">
        <f t="shared" si="5"/>
        <v>5390</v>
      </c>
      <c r="U18" s="3">
        <f t="shared" si="6"/>
        <v>75.61</v>
      </c>
      <c r="V18">
        <f t="shared" si="7"/>
        <v>82112</v>
      </c>
      <c r="W18">
        <f t="shared" si="8"/>
        <v>106</v>
      </c>
      <c r="X18">
        <f t="shared" si="9"/>
        <v>82218</v>
      </c>
      <c r="Y18">
        <f t="shared" si="10"/>
        <v>0</v>
      </c>
    </row>
    <row r="19" spans="1:25" x14ac:dyDescent="0.25">
      <c r="A19" s="63">
        <v>12</v>
      </c>
      <c r="B19" s="64">
        <v>171</v>
      </c>
      <c r="C19" s="64" t="s">
        <v>340</v>
      </c>
      <c r="D19" s="64">
        <v>171</v>
      </c>
      <c r="E19" s="64">
        <v>856.1</v>
      </c>
      <c r="F19" s="64">
        <v>84.5</v>
      </c>
      <c r="G19" s="64">
        <v>72340</v>
      </c>
      <c r="H19" s="64">
        <v>72340</v>
      </c>
      <c r="I19" s="64">
        <v>872.8</v>
      </c>
      <c r="J19" s="64">
        <v>883.6</v>
      </c>
      <c r="K19" s="64">
        <v>78.41</v>
      </c>
      <c r="L19" s="2"/>
      <c r="N19" s="3">
        <f t="shared" si="1"/>
        <v>86.85</v>
      </c>
      <c r="O19">
        <f t="shared" si="2"/>
        <v>75803</v>
      </c>
      <c r="P19">
        <f t="shared" si="3"/>
        <v>0</v>
      </c>
      <c r="Q19">
        <f t="shared" si="4"/>
        <v>75803</v>
      </c>
      <c r="R19">
        <f t="shared" si="5"/>
        <v>3463</v>
      </c>
      <c r="U19" s="3">
        <f t="shared" si="6"/>
        <v>86.85</v>
      </c>
      <c r="V19">
        <f t="shared" si="7"/>
        <v>76741</v>
      </c>
      <c r="W19">
        <f t="shared" si="8"/>
        <v>0</v>
      </c>
      <c r="X19">
        <f t="shared" si="9"/>
        <v>76741</v>
      </c>
      <c r="Y19">
        <f t="shared" si="10"/>
        <v>938</v>
      </c>
    </row>
    <row r="20" spans="1:25" x14ac:dyDescent="0.25">
      <c r="A20" s="63">
        <v>13</v>
      </c>
      <c r="B20" s="64">
        <v>225</v>
      </c>
      <c r="C20" s="64" t="s">
        <v>13</v>
      </c>
      <c r="D20" s="64">
        <v>225</v>
      </c>
      <c r="E20" s="64">
        <v>4484.3999999999996</v>
      </c>
      <c r="F20" s="64">
        <v>71.33</v>
      </c>
      <c r="G20" s="64">
        <v>319872</v>
      </c>
      <c r="H20" s="64">
        <v>319872</v>
      </c>
      <c r="I20" s="64">
        <v>4439.6000000000004</v>
      </c>
      <c r="J20" s="64">
        <v>4481.6000000000004</v>
      </c>
      <c r="K20" s="64">
        <v>78.41</v>
      </c>
      <c r="L20" s="2"/>
      <c r="N20" s="3">
        <f t="shared" si="1"/>
        <v>73.679999999999993</v>
      </c>
      <c r="O20">
        <f t="shared" si="2"/>
        <v>327110</v>
      </c>
      <c r="P20">
        <f t="shared" si="3"/>
        <v>0</v>
      </c>
      <c r="Q20">
        <f t="shared" si="4"/>
        <v>327110</v>
      </c>
      <c r="R20">
        <f t="shared" si="5"/>
        <v>7238</v>
      </c>
      <c r="U20" s="3">
        <f t="shared" si="6"/>
        <v>73.679999999999993</v>
      </c>
      <c r="V20">
        <f t="shared" si="7"/>
        <v>330204</v>
      </c>
      <c r="W20">
        <f t="shared" si="8"/>
        <v>0</v>
      </c>
      <c r="X20">
        <f t="shared" si="9"/>
        <v>330204</v>
      </c>
      <c r="Y20">
        <f t="shared" si="10"/>
        <v>3094</v>
      </c>
    </row>
    <row r="21" spans="1:25" x14ac:dyDescent="0.25">
      <c r="A21" s="63">
        <v>14</v>
      </c>
      <c r="B21" s="64">
        <v>234</v>
      </c>
      <c r="C21" s="64" t="s">
        <v>14</v>
      </c>
      <c r="D21" s="64">
        <v>234</v>
      </c>
      <c r="E21" s="64">
        <v>1268.4000000000001</v>
      </c>
      <c r="F21" s="64">
        <v>70.55</v>
      </c>
      <c r="G21" s="64">
        <v>89486</v>
      </c>
      <c r="H21" s="64">
        <v>89486</v>
      </c>
      <c r="I21" s="64">
        <v>1256.0999999999999</v>
      </c>
      <c r="J21" s="64">
        <v>1242.3</v>
      </c>
      <c r="K21" s="64">
        <v>78.41</v>
      </c>
      <c r="L21" s="2"/>
      <c r="N21" s="3">
        <f t="shared" si="1"/>
        <v>72.899999999999991</v>
      </c>
      <c r="O21">
        <f t="shared" si="2"/>
        <v>91570</v>
      </c>
      <c r="P21">
        <f t="shared" si="3"/>
        <v>0</v>
      </c>
      <c r="Q21">
        <f t="shared" si="4"/>
        <v>91570</v>
      </c>
      <c r="R21">
        <f t="shared" si="5"/>
        <v>2084</v>
      </c>
      <c r="U21" s="3">
        <f t="shared" si="6"/>
        <v>72.899999999999991</v>
      </c>
      <c r="V21">
        <f t="shared" si="7"/>
        <v>90564</v>
      </c>
      <c r="W21">
        <f t="shared" si="8"/>
        <v>1006</v>
      </c>
      <c r="X21">
        <f t="shared" si="9"/>
        <v>91570</v>
      </c>
      <c r="Y21">
        <f t="shared" si="10"/>
        <v>0</v>
      </c>
    </row>
    <row r="22" spans="1:25" x14ac:dyDescent="0.25">
      <c r="A22" s="63">
        <v>15</v>
      </c>
      <c r="B22" s="64">
        <v>243</v>
      </c>
      <c r="C22" s="64" t="s">
        <v>15</v>
      </c>
      <c r="D22" s="64">
        <v>243</v>
      </c>
      <c r="E22" s="64">
        <v>223</v>
      </c>
      <c r="F22" s="64">
        <v>85.67</v>
      </c>
      <c r="G22" s="64">
        <v>19104</v>
      </c>
      <c r="H22" s="64">
        <v>19104</v>
      </c>
      <c r="I22" s="64">
        <v>233</v>
      </c>
      <c r="J22" s="64">
        <v>227.6</v>
      </c>
      <c r="K22" s="64">
        <v>78.41</v>
      </c>
      <c r="L22" s="2"/>
      <c r="N22" s="3">
        <f t="shared" si="1"/>
        <v>88.02</v>
      </c>
      <c r="O22">
        <f t="shared" si="2"/>
        <v>20509</v>
      </c>
      <c r="P22">
        <f t="shared" si="3"/>
        <v>0</v>
      </c>
      <c r="Q22">
        <f t="shared" si="4"/>
        <v>20509</v>
      </c>
      <c r="R22">
        <f t="shared" si="5"/>
        <v>1405</v>
      </c>
      <c r="U22" s="3">
        <f t="shared" si="6"/>
        <v>88.02</v>
      </c>
      <c r="V22">
        <f t="shared" si="7"/>
        <v>20033</v>
      </c>
      <c r="W22">
        <f t="shared" si="8"/>
        <v>476</v>
      </c>
      <c r="X22">
        <f t="shared" si="9"/>
        <v>20509</v>
      </c>
      <c r="Y22">
        <f t="shared" si="10"/>
        <v>0</v>
      </c>
    </row>
    <row r="23" spans="1:25" x14ac:dyDescent="0.25">
      <c r="A23" s="63">
        <v>16</v>
      </c>
      <c r="B23" s="64">
        <v>261</v>
      </c>
      <c r="C23" s="64" t="s">
        <v>16</v>
      </c>
      <c r="D23" s="64">
        <v>261</v>
      </c>
      <c r="E23" s="64">
        <v>12512.2</v>
      </c>
      <c r="F23" s="64">
        <v>67.91</v>
      </c>
      <c r="G23" s="64">
        <v>849704</v>
      </c>
      <c r="H23" s="64">
        <v>849704</v>
      </c>
      <c r="I23" s="64">
        <v>12671.4</v>
      </c>
      <c r="J23" s="64">
        <v>12858.5</v>
      </c>
      <c r="K23" s="64">
        <v>78.41</v>
      </c>
      <c r="L23" s="2"/>
      <c r="N23" s="3">
        <f t="shared" si="1"/>
        <v>70.259999999999991</v>
      </c>
      <c r="O23">
        <f t="shared" si="2"/>
        <v>890293</v>
      </c>
      <c r="P23">
        <f t="shared" si="3"/>
        <v>0</v>
      </c>
      <c r="Q23">
        <f t="shared" si="4"/>
        <v>890293</v>
      </c>
      <c r="R23">
        <f t="shared" si="5"/>
        <v>40589</v>
      </c>
      <c r="U23" s="3">
        <f t="shared" si="6"/>
        <v>70.259999999999991</v>
      </c>
      <c r="V23">
        <f t="shared" si="7"/>
        <v>903438</v>
      </c>
      <c r="W23">
        <f t="shared" si="8"/>
        <v>0</v>
      </c>
      <c r="X23">
        <f t="shared" si="9"/>
        <v>903438</v>
      </c>
      <c r="Y23">
        <f t="shared" si="10"/>
        <v>13145</v>
      </c>
    </row>
    <row r="24" spans="1:25" x14ac:dyDescent="0.25">
      <c r="A24" s="63">
        <v>17</v>
      </c>
      <c r="B24" s="64">
        <v>279</v>
      </c>
      <c r="C24" s="64" t="s">
        <v>17</v>
      </c>
      <c r="D24" s="64">
        <v>279</v>
      </c>
      <c r="E24" s="64">
        <v>814.8</v>
      </c>
      <c r="F24" s="64">
        <v>86.34</v>
      </c>
      <c r="G24" s="64">
        <v>70350</v>
      </c>
      <c r="H24" s="64">
        <v>70350</v>
      </c>
      <c r="I24" s="64">
        <v>813.2</v>
      </c>
      <c r="J24" s="64">
        <v>800.1</v>
      </c>
      <c r="K24" s="64">
        <v>78.41</v>
      </c>
      <c r="L24" s="2"/>
      <c r="N24" s="3">
        <f t="shared" si="1"/>
        <v>88.69</v>
      </c>
      <c r="O24">
        <f t="shared" si="2"/>
        <v>72123</v>
      </c>
      <c r="P24">
        <f t="shared" si="3"/>
        <v>0</v>
      </c>
      <c r="Q24">
        <f t="shared" si="4"/>
        <v>72123</v>
      </c>
      <c r="R24">
        <f t="shared" si="5"/>
        <v>1773</v>
      </c>
      <c r="U24" s="3">
        <f t="shared" si="6"/>
        <v>88.69</v>
      </c>
      <c r="V24">
        <f t="shared" si="7"/>
        <v>70961</v>
      </c>
      <c r="W24">
        <f t="shared" si="8"/>
        <v>1162</v>
      </c>
      <c r="X24">
        <f t="shared" si="9"/>
        <v>72123</v>
      </c>
      <c r="Y24">
        <f t="shared" si="10"/>
        <v>0</v>
      </c>
    </row>
    <row r="25" spans="1:25" x14ac:dyDescent="0.25">
      <c r="A25" s="63">
        <v>18</v>
      </c>
      <c r="B25" s="64">
        <v>355</v>
      </c>
      <c r="C25" s="64" t="s">
        <v>18</v>
      </c>
      <c r="D25" s="64">
        <v>355</v>
      </c>
      <c r="E25" s="64">
        <v>279.2</v>
      </c>
      <c r="F25" s="64">
        <v>67.94</v>
      </c>
      <c r="G25" s="64">
        <v>18969</v>
      </c>
      <c r="H25" s="64">
        <v>18969</v>
      </c>
      <c r="I25" s="64">
        <v>276.2</v>
      </c>
      <c r="J25" s="64">
        <v>269.39999999999998</v>
      </c>
      <c r="K25" s="64">
        <v>78.41</v>
      </c>
      <c r="L25" s="2"/>
      <c r="N25" s="3">
        <f t="shared" si="1"/>
        <v>70.289999999999992</v>
      </c>
      <c r="O25">
        <f t="shared" si="2"/>
        <v>19414</v>
      </c>
      <c r="P25">
        <f t="shared" si="3"/>
        <v>0</v>
      </c>
      <c r="Q25">
        <f t="shared" si="4"/>
        <v>19414</v>
      </c>
      <c r="R25">
        <f t="shared" si="5"/>
        <v>445</v>
      </c>
      <c r="U25" s="3">
        <f t="shared" si="6"/>
        <v>70.289999999999992</v>
      </c>
      <c r="V25">
        <f t="shared" si="7"/>
        <v>18936</v>
      </c>
      <c r="W25">
        <f t="shared" si="8"/>
        <v>478</v>
      </c>
      <c r="X25">
        <f t="shared" si="9"/>
        <v>19414</v>
      </c>
      <c r="Y25">
        <f t="shared" si="10"/>
        <v>0</v>
      </c>
    </row>
    <row r="26" spans="1:25" x14ac:dyDescent="0.25">
      <c r="A26" s="63">
        <v>19</v>
      </c>
      <c r="B26" s="64">
        <v>387</v>
      </c>
      <c r="C26" s="64" t="s">
        <v>19</v>
      </c>
      <c r="D26" s="64">
        <v>387</v>
      </c>
      <c r="E26" s="64">
        <v>1375.2</v>
      </c>
      <c r="F26" s="64">
        <v>85.09</v>
      </c>
      <c r="G26" s="64">
        <v>117016</v>
      </c>
      <c r="H26" s="64">
        <v>117016</v>
      </c>
      <c r="I26" s="64">
        <v>1401.9</v>
      </c>
      <c r="J26" s="64">
        <v>1424.1</v>
      </c>
      <c r="K26" s="64">
        <v>78.41</v>
      </c>
      <c r="L26" s="2"/>
      <c r="N26" s="3">
        <f t="shared" si="1"/>
        <v>87.44</v>
      </c>
      <c r="O26">
        <f t="shared" si="2"/>
        <v>122582</v>
      </c>
      <c r="P26">
        <f t="shared" si="3"/>
        <v>0</v>
      </c>
      <c r="Q26">
        <f t="shared" si="4"/>
        <v>122582</v>
      </c>
      <c r="R26">
        <f t="shared" si="5"/>
        <v>5566</v>
      </c>
      <c r="U26" s="3">
        <f t="shared" si="6"/>
        <v>87.44</v>
      </c>
      <c r="V26">
        <f t="shared" si="7"/>
        <v>124523</v>
      </c>
      <c r="W26">
        <f t="shared" si="8"/>
        <v>0</v>
      </c>
      <c r="X26">
        <f t="shared" si="9"/>
        <v>124523</v>
      </c>
      <c r="Y26">
        <f t="shared" si="10"/>
        <v>1941</v>
      </c>
    </row>
    <row r="27" spans="1:25" x14ac:dyDescent="0.25">
      <c r="A27" s="63">
        <v>20</v>
      </c>
      <c r="B27" s="64">
        <v>414</v>
      </c>
      <c r="C27" s="64" t="s">
        <v>20</v>
      </c>
      <c r="D27" s="64">
        <v>414</v>
      </c>
      <c r="E27" s="64">
        <v>523.79999999999995</v>
      </c>
      <c r="F27" s="64">
        <v>68.83</v>
      </c>
      <c r="G27" s="64">
        <v>36053</v>
      </c>
      <c r="H27" s="64">
        <v>36053</v>
      </c>
      <c r="I27" s="64">
        <v>510.6</v>
      </c>
      <c r="J27" s="64">
        <v>497.9</v>
      </c>
      <c r="K27" s="64">
        <v>78.41</v>
      </c>
      <c r="L27" s="2"/>
      <c r="N27" s="3">
        <f t="shared" si="1"/>
        <v>71.179999999999993</v>
      </c>
      <c r="O27">
        <f t="shared" si="2"/>
        <v>36345</v>
      </c>
      <c r="P27">
        <f t="shared" si="3"/>
        <v>0</v>
      </c>
      <c r="Q27">
        <f t="shared" si="4"/>
        <v>36345</v>
      </c>
      <c r="R27">
        <f t="shared" si="5"/>
        <v>292</v>
      </c>
      <c r="U27" s="3">
        <f t="shared" si="6"/>
        <v>71.179999999999993</v>
      </c>
      <c r="V27">
        <f t="shared" si="7"/>
        <v>35441</v>
      </c>
      <c r="W27">
        <f t="shared" si="8"/>
        <v>904</v>
      </c>
      <c r="X27">
        <f t="shared" si="9"/>
        <v>36345</v>
      </c>
      <c r="Y27">
        <f t="shared" si="10"/>
        <v>0</v>
      </c>
    </row>
    <row r="28" spans="1:25" x14ac:dyDescent="0.25">
      <c r="A28" s="63">
        <v>21</v>
      </c>
      <c r="B28" s="64">
        <v>540</v>
      </c>
      <c r="C28" s="64" t="s">
        <v>21</v>
      </c>
      <c r="D28" s="64">
        <v>540</v>
      </c>
      <c r="E28" s="64">
        <v>486.9</v>
      </c>
      <c r="F28" s="64">
        <v>69.180000000000007</v>
      </c>
      <c r="G28" s="64">
        <v>33684</v>
      </c>
      <c r="H28" s="64">
        <v>33684</v>
      </c>
      <c r="I28" s="64">
        <v>461.6</v>
      </c>
      <c r="J28" s="64">
        <v>473</v>
      </c>
      <c r="K28" s="64">
        <v>78.41</v>
      </c>
      <c r="L28" s="2"/>
      <c r="N28" s="3">
        <f t="shared" si="1"/>
        <v>71.53</v>
      </c>
      <c r="O28">
        <f t="shared" si="2"/>
        <v>33018</v>
      </c>
      <c r="P28">
        <f t="shared" si="3"/>
        <v>666</v>
      </c>
      <c r="Q28">
        <f t="shared" si="4"/>
        <v>33684</v>
      </c>
      <c r="R28">
        <f t="shared" si="5"/>
        <v>0</v>
      </c>
      <c r="U28" s="3">
        <f t="shared" si="6"/>
        <v>71.53</v>
      </c>
      <c r="V28">
        <f t="shared" si="7"/>
        <v>33834</v>
      </c>
      <c r="W28">
        <f t="shared" si="8"/>
        <v>0</v>
      </c>
      <c r="X28">
        <f t="shared" si="9"/>
        <v>33834</v>
      </c>
      <c r="Y28">
        <f t="shared" si="10"/>
        <v>150</v>
      </c>
    </row>
    <row r="29" spans="1:25" x14ac:dyDescent="0.25">
      <c r="A29" s="63">
        <v>22</v>
      </c>
      <c r="B29" s="64">
        <v>472</v>
      </c>
      <c r="C29" s="64" t="s">
        <v>22</v>
      </c>
      <c r="D29" s="64">
        <v>472</v>
      </c>
      <c r="E29" s="64">
        <v>1700</v>
      </c>
      <c r="F29" s="64">
        <v>74.260000000000005</v>
      </c>
      <c r="G29" s="64">
        <v>126242</v>
      </c>
      <c r="H29" s="64">
        <v>126242</v>
      </c>
      <c r="I29" s="64">
        <v>1759.2</v>
      </c>
      <c r="J29" s="64">
        <v>1768.9</v>
      </c>
      <c r="K29" s="64">
        <v>78.41</v>
      </c>
      <c r="L29" s="2"/>
      <c r="N29" s="3">
        <f t="shared" si="1"/>
        <v>76.61</v>
      </c>
      <c r="O29">
        <f t="shared" si="2"/>
        <v>134772</v>
      </c>
      <c r="P29">
        <f t="shared" si="3"/>
        <v>0</v>
      </c>
      <c r="Q29">
        <f t="shared" si="4"/>
        <v>134772</v>
      </c>
      <c r="R29">
        <f t="shared" si="5"/>
        <v>8530</v>
      </c>
      <c r="U29" s="3">
        <f t="shared" si="6"/>
        <v>76.61</v>
      </c>
      <c r="V29">
        <f t="shared" si="7"/>
        <v>135515</v>
      </c>
      <c r="W29">
        <f t="shared" si="8"/>
        <v>0</v>
      </c>
      <c r="X29">
        <f t="shared" si="9"/>
        <v>135515</v>
      </c>
      <c r="Y29">
        <f t="shared" si="10"/>
        <v>743</v>
      </c>
    </row>
    <row r="30" spans="1:25" x14ac:dyDescent="0.25">
      <c r="A30" s="63">
        <v>23</v>
      </c>
      <c r="B30" s="64">
        <v>513</v>
      </c>
      <c r="C30" s="64" t="s">
        <v>23</v>
      </c>
      <c r="D30" s="64">
        <v>513</v>
      </c>
      <c r="E30" s="64">
        <v>359.2</v>
      </c>
      <c r="F30" s="64">
        <v>73.33</v>
      </c>
      <c r="G30" s="64">
        <v>26340</v>
      </c>
      <c r="H30" s="64">
        <v>26340</v>
      </c>
      <c r="I30" s="64">
        <v>360.7</v>
      </c>
      <c r="J30" s="64">
        <v>360.1</v>
      </c>
      <c r="K30" s="64">
        <v>78.41</v>
      </c>
      <c r="L30" s="2"/>
      <c r="N30" s="3">
        <f t="shared" si="1"/>
        <v>75.679999999999993</v>
      </c>
      <c r="O30">
        <f t="shared" si="2"/>
        <v>27298</v>
      </c>
      <c r="P30">
        <f t="shared" si="3"/>
        <v>0</v>
      </c>
      <c r="Q30">
        <f t="shared" si="4"/>
        <v>27298</v>
      </c>
      <c r="R30">
        <f t="shared" si="5"/>
        <v>958</v>
      </c>
      <c r="U30" s="3">
        <f t="shared" si="6"/>
        <v>75.679999999999993</v>
      </c>
      <c r="V30">
        <f t="shared" si="7"/>
        <v>27252</v>
      </c>
      <c r="W30">
        <f t="shared" si="8"/>
        <v>46</v>
      </c>
      <c r="X30">
        <f t="shared" si="9"/>
        <v>27298</v>
      </c>
      <c r="Y30">
        <f t="shared" si="10"/>
        <v>0</v>
      </c>
    </row>
    <row r="31" spans="1:25" x14ac:dyDescent="0.25">
      <c r="A31" s="63">
        <v>24</v>
      </c>
      <c r="B31" s="64">
        <v>549</v>
      </c>
      <c r="C31" s="64" t="s">
        <v>24</v>
      </c>
      <c r="D31" s="64">
        <v>549</v>
      </c>
      <c r="E31" s="64">
        <v>486.7</v>
      </c>
      <c r="F31" s="64">
        <v>79.260000000000005</v>
      </c>
      <c r="G31" s="64">
        <v>38576</v>
      </c>
      <c r="H31" s="64">
        <v>38576</v>
      </c>
      <c r="I31" s="64">
        <v>501.8</v>
      </c>
      <c r="J31" s="64">
        <v>525.1</v>
      </c>
      <c r="K31" s="64">
        <v>78.41</v>
      </c>
      <c r="L31" s="2"/>
      <c r="N31" s="3">
        <f t="shared" si="1"/>
        <v>81.61</v>
      </c>
      <c r="O31">
        <f t="shared" si="2"/>
        <v>40952</v>
      </c>
      <c r="P31">
        <f t="shared" si="3"/>
        <v>0</v>
      </c>
      <c r="Q31">
        <f t="shared" si="4"/>
        <v>40952</v>
      </c>
      <c r="R31">
        <f t="shared" si="5"/>
        <v>2376</v>
      </c>
      <c r="U31" s="3">
        <f t="shared" si="6"/>
        <v>81.61</v>
      </c>
      <c r="V31">
        <f t="shared" si="7"/>
        <v>42853</v>
      </c>
      <c r="W31">
        <f t="shared" si="8"/>
        <v>0</v>
      </c>
      <c r="X31">
        <f t="shared" si="9"/>
        <v>42853</v>
      </c>
      <c r="Y31">
        <f t="shared" si="10"/>
        <v>1901</v>
      </c>
    </row>
    <row r="32" spans="1:25" x14ac:dyDescent="0.25">
      <c r="A32" s="63">
        <v>25</v>
      </c>
      <c r="B32" s="64">
        <v>576</v>
      </c>
      <c r="C32" s="64" t="s">
        <v>25</v>
      </c>
      <c r="D32" s="64">
        <v>576</v>
      </c>
      <c r="E32" s="64">
        <v>471.3</v>
      </c>
      <c r="F32" s="64">
        <v>64.34</v>
      </c>
      <c r="G32" s="64">
        <v>30323</v>
      </c>
      <c r="H32" s="64">
        <v>30323</v>
      </c>
      <c r="I32" s="64">
        <v>472.7</v>
      </c>
      <c r="J32" s="64">
        <v>460</v>
      </c>
      <c r="K32" s="64">
        <v>78.41</v>
      </c>
      <c r="L32" s="2"/>
      <c r="N32" s="3">
        <f t="shared" si="1"/>
        <v>66.69</v>
      </c>
      <c r="O32">
        <f t="shared" si="2"/>
        <v>31524</v>
      </c>
      <c r="P32">
        <f t="shared" si="3"/>
        <v>0</v>
      </c>
      <c r="Q32">
        <f t="shared" si="4"/>
        <v>31524</v>
      </c>
      <c r="R32">
        <f t="shared" si="5"/>
        <v>1201</v>
      </c>
      <c r="U32" s="3">
        <f t="shared" si="6"/>
        <v>66.69</v>
      </c>
      <c r="V32">
        <f t="shared" si="7"/>
        <v>30677</v>
      </c>
      <c r="W32">
        <f t="shared" si="8"/>
        <v>847</v>
      </c>
      <c r="X32">
        <f t="shared" si="9"/>
        <v>31524</v>
      </c>
      <c r="Y32">
        <f t="shared" si="10"/>
        <v>0</v>
      </c>
    </row>
    <row r="33" spans="1:25" x14ac:dyDescent="0.25">
      <c r="A33" s="63">
        <v>26</v>
      </c>
      <c r="B33" s="64">
        <v>585</v>
      </c>
      <c r="C33" s="64" t="s">
        <v>26</v>
      </c>
      <c r="D33" s="64">
        <v>585</v>
      </c>
      <c r="E33" s="64">
        <v>623.1</v>
      </c>
      <c r="F33" s="64">
        <v>67.91</v>
      </c>
      <c r="G33" s="64">
        <v>42315</v>
      </c>
      <c r="H33" s="64">
        <v>42315</v>
      </c>
      <c r="I33" s="64">
        <v>631.70000000000005</v>
      </c>
      <c r="J33" s="64">
        <v>630.9</v>
      </c>
      <c r="K33" s="64">
        <v>78.41</v>
      </c>
      <c r="L33" s="2"/>
      <c r="N33" s="3">
        <f t="shared" si="1"/>
        <v>70.259999999999991</v>
      </c>
      <c r="O33">
        <f t="shared" si="2"/>
        <v>44383</v>
      </c>
      <c r="P33">
        <f t="shared" si="3"/>
        <v>0</v>
      </c>
      <c r="Q33">
        <f t="shared" si="4"/>
        <v>44383</v>
      </c>
      <c r="R33">
        <f t="shared" si="5"/>
        <v>2068</v>
      </c>
      <c r="U33" s="3">
        <f t="shared" si="6"/>
        <v>70.259999999999991</v>
      </c>
      <c r="V33">
        <f t="shared" si="7"/>
        <v>44327</v>
      </c>
      <c r="W33">
        <f t="shared" si="8"/>
        <v>56</v>
      </c>
      <c r="X33">
        <f t="shared" si="9"/>
        <v>44383</v>
      </c>
      <c r="Y33">
        <f t="shared" si="10"/>
        <v>0</v>
      </c>
    </row>
    <row r="34" spans="1:25" x14ac:dyDescent="0.25">
      <c r="A34" s="63">
        <v>27</v>
      </c>
      <c r="B34" s="64">
        <v>594</v>
      </c>
      <c r="C34" s="64" t="s">
        <v>27</v>
      </c>
      <c r="D34" s="64">
        <v>594</v>
      </c>
      <c r="E34" s="64">
        <v>756</v>
      </c>
      <c r="F34" s="64">
        <v>78.3</v>
      </c>
      <c r="G34" s="64">
        <v>59195</v>
      </c>
      <c r="H34" s="64">
        <v>59195</v>
      </c>
      <c r="I34" s="64">
        <v>740.1</v>
      </c>
      <c r="J34" s="64">
        <v>727</v>
      </c>
      <c r="K34" s="64">
        <v>78.41</v>
      </c>
      <c r="L34" s="2"/>
      <c r="N34" s="3">
        <f t="shared" si="1"/>
        <v>80.649999999999991</v>
      </c>
      <c r="O34">
        <f t="shared" si="2"/>
        <v>59689</v>
      </c>
      <c r="P34">
        <f t="shared" si="3"/>
        <v>0</v>
      </c>
      <c r="Q34">
        <f t="shared" si="4"/>
        <v>59689</v>
      </c>
      <c r="R34">
        <f t="shared" si="5"/>
        <v>494</v>
      </c>
      <c r="U34" s="3">
        <f t="shared" si="6"/>
        <v>80.649999999999991</v>
      </c>
      <c r="V34">
        <f t="shared" si="7"/>
        <v>58633</v>
      </c>
      <c r="W34">
        <f t="shared" si="8"/>
        <v>1056</v>
      </c>
      <c r="X34">
        <f t="shared" si="9"/>
        <v>59689</v>
      </c>
      <c r="Y34">
        <f t="shared" si="10"/>
        <v>0</v>
      </c>
    </row>
    <row r="35" spans="1:25" x14ac:dyDescent="0.25">
      <c r="A35" s="63">
        <v>28</v>
      </c>
      <c r="B35" s="64">
        <v>603</v>
      </c>
      <c r="C35" s="64" t="s">
        <v>28</v>
      </c>
      <c r="D35" s="64">
        <v>603</v>
      </c>
      <c r="E35" s="64">
        <v>185.1</v>
      </c>
      <c r="F35" s="64">
        <v>72.930000000000007</v>
      </c>
      <c r="G35" s="64">
        <v>13499</v>
      </c>
      <c r="H35" s="64">
        <v>14353</v>
      </c>
      <c r="I35" s="64">
        <v>175.2</v>
      </c>
      <c r="J35" s="64">
        <v>170.7</v>
      </c>
      <c r="K35" s="64">
        <v>78.41</v>
      </c>
      <c r="L35" s="2"/>
      <c r="N35" s="3">
        <f t="shared" si="1"/>
        <v>75.28</v>
      </c>
      <c r="O35">
        <f t="shared" si="2"/>
        <v>13189</v>
      </c>
      <c r="P35">
        <f t="shared" si="3"/>
        <v>310</v>
      </c>
      <c r="Q35">
        <f t="shared" si="4"/>
        <v>13499</v>
      </c>
      <c r="R35">
        <f t="shared" si="5"/>
        <v>-854</v>
      </c>
      <c r="U35" s="3">
        <f t="shared" si="6"/>
        <v>75.28</v>
      </c>
      <c r="V35">
        <f t="shared" si="7"/>
        <v>12850</v>
      </c>
      <c r="W35">
        <f t="shared" si="8"/>
        <v>339</v>
      </c>
      <c r="X35">
        <f t="shared" si="9"/>
        <v>13189</v>
      </c>
      <c r="Y35">
        <f t="shared" si="10"/>
        <v>-310</v>
      </c>
    </row>
    <row r="36" spans="1:25" x14ac:dyDescent="0.25">
      <c r="A36" s="63">
        <v>29</v>
      </c>
      <c r="B36" s="64">
        <v>609</v>
      </c>
      <c r="C36" s="64" t="s">
        <v>29</v>
      </c>
      <c r="D36" s="64">
        <v>609</v>
      </c>
      <c r="E36" s="64">
        <v>1510.7</v>
      </c>
      <c r="F36" s="64">
        <v>65.73</v>
      </c>
      <c r="G36" s="64">
        <v>99298</v>
      </c>
      <c r="H36" s="64">
        <v>99298</v>
      </c>
      <c r="I36" s="64">
        <v>1537.7</v>
      </c>
      <c r="J36" s="64">
        <v>1547.7</v>
      </c>
      <c r="K36" s="64">
        <v>78.41</v>
      </c>
      <c r="L36" s="2"/>
      <c r="N36" s="3">
        <f t="shared" si="1"/>
        <v>68.08</v>
      </c>
      <c r="O36">
        <f t="shared" si="2"/>
        <v>104687</v>
      </c>
      <c r="P36">
        <f t="shared" si="3"/>
        <v>0</v>
      </c>
      <c r="Q36">
        <f t="shared" si="4"/>
        <v>104687</v>
      </c>
      <c r="R36">
        <f t="shared" si="5"/>
        <v>5389</v>
      </c>
      <c r="U36" s="3">
        <f t="shared" si="6"/>
        <v>68.08</v>
      </c>
      <c r="V36">
        <f t="shared" si="7"/>
        <v>105367</v>
      </c>
      <c r="W36">
        <f t="shared" si="8"/>
        <v>0</v>
      </c>
      <c r="X36">
        <f t="shared" si="9"/>
        <v>105367</v>
      </c>
      <c r="Y36">
        <f t="shared" si="10"/>
        <v>680</v>
      </c>
    </row>
    <row r="37" spans="1:25" x14ac:dyDescent="0.25">
      <c r="A37" s="63">
        <v>30</v>
      </c>
      <c r="B37" s="64">
        <v>621</v>
      </c>
      <c r="C37" s="64" t="s">
        <v>30</v>
      </c>
      <c r="D37" s="64">
        <v>621</v>
      </c>
      <c r="E37" s="64">
        <v>4044.3</v>
      </c>
      <c r="F37" s="64">
        <v>71.709999999999994</v>
      </c>
      <c r="G37" s="64">
        <v>290017</v>
      </c>
      <c r="H37" s="64">
        <v>290017</v>
      </c>
      <c r="I37" s="64">
        <v>4017.2</v>
      </c>
      <c r="J37" s="64">
        <v>3987.7</v>
      </c>
      <c r="K37" s="64">
        <v>78.41</v>
      </c>
      <c r="L37" s="2"/>
      <c r="N37" s="3">
        <f t="shared" si="1"/>
        <v>74.059999999999988</v>
      </c>
      <c r="O37">
        <f t="shared" si="2"/>
        <v>297514</v>
      </c>
      <c r="P37">
        <f t="shared" si="3"/>
        <v>0</v>
      </c>
      <c r="Q37">
        <f t="shared" si="4"/>
        <v>297514</v>
      </c>
      <c r="R37">
        <f t="shared" si="5"/>
        <v>7497</v>
      </c>
      <c r="U37" s="3">
        <f t="shared" si="6"/>
        <v>74.059999999999988</v>
      </c>
      <c r="V37">
        <f t="shared" si="7"/>
        <v>295329</v>
      </c>
      <c r="W37">
        <f t="shared" si="8"/>
        <v>2185</v>
      </c>
      <c r="X37">
        <f t="shared" si="9"/>
        <v>297514</v>
      </c>
      <c r="Y37">
        <f t="shared" si="10"/>
        <v>0</v>
      </c>
    </row>
    <row r="38" spans="1:25" x14ac:dyDescent="0.25">
      <c r="A38" s="63">
        <v>31</v>
      </c>
      <c r="B38" s="64">
        <v>720</v>
      </c>
      <c r="C38" s="64" t="s">
        <v>31</v>
      </c>
      <c r="D38" s="64">
        <v>720</v>
      </c>
      <c r="E38" s="64">
        <v>2423.6999999999998</v>
      </c>
      <c r="F38" s="64">
        <v>73.75</v>
      </c>
      <c r="G38" s="64">
        <v>178748</v>
      </c>
      <c r="H38" s="64">
        <v>178748</v>
      </c>
      <c r="I38" s="64">
        <v>2514.9</v>
      </c>
      <c r="J38" s="64">
        <v>2595.6999999999998</v>
      </c>
      <c r="K38" s="64">
        <v>78.41</v>
      </c>
      <c r="L38" s="2"/>
      <c r="N38" s="3">
        <f t="shared" si="1"/>
        <v>76.099999999999994</v>
      </c>
      <c r="O38">
        <f t="shared" si="2"/>
        <v>191384</v>
      </c>
      <c r="P38">
        <f t="shared" si="3"/>
        <v>0</v>
      </c>
      <c r="Q38">
        <f t="shared" si="4"/>
        <v>191384</v>
      </c>
      <c r="R38">
        <f t="shared" si="5"/>
        <v>12636</v>
      </c>
      <c r="U38" s="3">
        <f t="shared" si="6"/>
        <v>76.099999999999994</v>
      </c>
      <c r="V38">
        <f t="shared" si="7"/>
        <v>197533</v>
      </c>
      <c r="W38">
        <f t="shared" si="8"/>
        <v>0</v>
      </c>
      <c r="X38">
        <f t="shared" si="9"/>
        <v>197533</v>
      </c>
      <c r="Y38">
        <f t="shared" si="10"/>
        <v>6149</v>
      </c>
    </row>
    <row r="39" spans="1:25" x14ac:dyDescent="0.25">
      <c r="A39" s="63">
        <v>32</v>
      </c>
      <c r="B39" s="64">
        <v>729</v>
      </c>
      <c r="C39" s="64" t="s">
        <v>32</v>
      </c>
      <c r="D39" s="64">
        <v>729</v>
      </c>
      <c r="E39" s="64">
        <v>2020.2</v>
      </c>
      <c r="F39" s="64">
        <v>74.239999999999995</v>
      </c>
      <c r="G39" s="64">
        <v>149980</v>
      </c>
      <c r="H39" s="64">
        <v>149980</v>
      </c>
      <c r="I39" s="64">
        <v>2037.5</v>
      </c>
      <c r="J39" s="64">
        <v>2046.7</v>
      </c>
      <c r="K39" s="64">
        <v>78.41</v>
      </c>
      <c r="L39" s="2"/>
      <c r="N39" s="3">
        <f t="shared" si="1"/>
        <v>76.589999999999989</v>
      </c>
      <c r="O39">
        <f t="shared" si="2"/>
        <v>156052</v>
      </c>
      <c r="P39">
        <f t="shared" si="3"/>
        <v>0</v>
      </c>
      <c r="Q39">
        <f t="shared" si="4"/>
        <v>156052</v>
      </c>
      <c r="R39">
        <f t="shared" si="5"/>
        <v>6072</v>
      </c>
      <c r="U39" s="3">
        <f t="shared" si="6"/>
        <v>76.589999999999989</v>
      </c>
      <c r="V39">
        <f t="shared" si="7"/>
        <v>156757</v>
      </c>
      <c r="W39">
        <f t="shared" si="8"/>
        <v>0</v>
      </c>
      <c r="X39">
        <f t="shared" si="9"/>
        <v>156757</v>
      </c>
      <c r="Y39">
        <f t="shared" si="10"/>
        <v>705</v>
      </c>
    </row>
    <row r="40" spans="1:25" x14ac:dyDescent="0.25">
      <c r="A40" s="63">
        <v>33</v>
      </c>
      <c r="B40" s="64">
        <v>747</v>
      </c>
      <c r="C40" s="64" t="s">
        <v>33</v>
      </c>
      <c r="D40" s="64">
        <v>747</v>
      </c>
      <c r="E40" s="64">
        <v>572.20000000000005</v>
      </c>
      <c r="F40" s="64">
        <v>83.62</v>
      </c>
      <c r="G40" s="64">
        <v>47847</v>
      </c>
      <c r="H40" s="64">
        <v>48560</v>
      </c>
      <c r="I40" s="64">
        <v>568.5</v>
      </c>
      <c r="J40" s="64">
        <v>543.6</v>
      </c>
      <c r="K40" s="64">
        <v>78.41</v>
      </c>
      <c r="L40" s="2"/>
      <c r="N40" s="3">
        <f t="shared" si="1"/>
        <v>85.97</v>
      </c>
      <c r="O40">
        <f t="shared" si="2"/>
        <v>48874</v>
      </c>
      <c r="P40">
        <f t="shared" si="3"/>
        <v>0</v>
      </c>
      <c r="Q40">
        <f t="shared" si="4"/>
        <v>48874</v>
      </c>
      <c r="R40">
        <f t="shared" si="5"/>
        <v>314</v>
      </c>
      <c r="U40" s="3">
        <f t="shared" si="6"/>
        <v>85.97</v>
      </c>
      <c r="V40">
        <f t="shared" si="7"/>
        <v>46733</v>
      </c>
      <c r="W40">
        <f t="shared" si="8"/>
        <v>2141</v>
      </c>
      <c r="X40">
        <f t="shared" si="9"/>
        <v>48874</v>
      </c>
      <c r="Y40">
        <f t="shared" si="10"/>
        <v>0</v>
      </c>
    </row>
    <row r="41" spans="1:25" x14ac:dyDescent="0.25">
      <c r="A41" s="63">
        <v>34</v>
      </c>
      <c r="B41" s="64">
        <v>1917</v>
      </c>
      <c r="C41" s="64" t="s">
        <v>34</v>
      </c>
      <c r="D41" s="64">
        <v>1917</v>
      </c>
      <c r="E41" s="64">
        <v>396.7</v>
      </c>
      <c r="F41" s="64">
        <v>80.98</v>
      </c>
      <c r="G41" s="64">
        <v>32125</v>
      </c>
      <c r="H41" s="64">
        <v>32125</v>
      </c>
      <c r="I41" s="64">
        <v>379.2</v>
      </c>
      <c r="J41" s="64">
        <v>366.6</v>
      </c>
      <c r="K41" s="64">
        <v>78.41</v>
      </c>
      <c r="L41" s="2"/>
      <c r="N41" s="3">
        <f t="shared" si="1"/>
        <v>83.33</v>
      </c>
      <c r="O41">
        <f t="shared" si="2"/>
        <v>31599</v>
      </c>
      <c r="P41">
        <f t="shared" si="3"/>
        <v>526</v>
      </c>
      <c r="Q41">
        <f t="shared" si="4"/>
        <v>32125</v>
      </c>
      <c r="R41">
        <f t="shared" si="5"/>
        <v>0</v>
      </c>
      <c r="U41" s="3">
        <f t="shared" si="6"/>
        <v>83.33</v>
      </c>
      <c r="V41">
        <f t="shared" si="7"/>
        <v>30549</v>
      </c>
      <c r="W41">
        <f t="shared" si="8"/>
        <v>1050</v>
      </c>
      <c r="X41">
        <f t="shared" si="9"/>
        <v>31599</v>
      </c>
      <c r="Y41">
        <f t="shared" si="10"/>
        <v>-526</v>
      </c>
    </row>
    <row r="42" spans="1:25" x14ac:dyDescent="0.25">
      <c r="A42" s="63">
        <v>35</v>
      </c>
      <c r="B42" s="64">
        <v>846</v>
      </c>
      <c r="C42" s="64" t="s">
        <v>421</v>
      </c>
      <c r="D42" s="64">
        <v>846</v>
      </c>
      <c r="E42" s="64">
        <v>531.79999999999995</v>
      </c>
      <c r="F42" s="64">
        <v>72.349999999999994</v>
      </c>
      <c r="G42" s="64">
        <v>38476</v>
      </c>
      <c r="H42" s="64">
        <v>38476</v>
      </c>
      <c r="I42" s="64">
        <v>514.70000000000005</v>
      </c>
      <c r="J42" s="64">
        <v>477.8</v>
      </c>
      <c r="K42" s="64">
        <v>78.41</v>
      </c>
      <c r="L42" s="2"/>
      <c r="N42" s="3">
        <f t="shared" si="1"/>
        <v>74.699999999999989</v>
      </c>
      <c r="O42">
        <f t="shared" si="2"/>
        <v>38448</v>
      </c>
      <c r="P42">
        <f t="shared" si="3"/>
        <v>28</v>
      </c>
      <c r="Q42">
        <f t="shared" si="4"/>
        <v>38476</v>
      </c>
      <c r="R42">
        <f t="shared" si="5"/>
        <v>0</v>
      </c>
      <c r="U42" s="3">
        <f t="shared" si="6"/>
        <v>74.699999999999989</v>
      </c>
      <c r="V42">
        <f t="shared" si="7"/>
        <v>35692</v>
      </c>
      <c r="W42">
        <f t="shared" si="8"/>
        <v>2756</v>
      </c>
      <c r="X42">
        <f t="shared" si="9"/>
        <v>38448</v>
      </c>
      <c r="Y42">
        <f t="shared" si="10"/>
        <v>-28</v>
      </c>
    </row>
    <row r="43" spans="1:25" x14ac:dyDescent="0.25">
      <c r="A43" s="63">
        <v>36</v>
      </c>
      <c r="B43" s="64">
        <v>882</v>
      </c>
      <c r="C43" s="64" t="s">
        <v>35</v>
      </c>
      <c r="D43" s="64">
        <v>882</v>
      </c>
      <c r="E43" s="64">
        <v>3916.8</v>
      </c>
      <c r="F43" s="64">
        <v>84.99</v>
      </c>
      <c r="G43" s="64">
        <v>332889</v>
      </c>
      <c r="H43" s="64">
        <v>332889</v>
      </c>
      <c r="I43" s="64">
        <v>3860.2</v>
      </c>
      <c r="J43" s="64">
        <v>3806.8</v>
      </c>
      <c r="K43" s="64">
        <v>78.41</v>
      </c>
      <c r="L43" s="2"/>
      <c r="N43" s="3">
        <f t="shared" si="1"/>
        <v>87.339999999999989</v>
      </c>
      <c r="O43">
        <f t="shared" si="2"/>
        <v>337150</v>
      </c>
      <c r="P43">
        <f t="shared" si="3"/>
        <v>0</v>
      </c>
      <c r="Q43">
        <f t="shared" si="4"/>
        <v>337150</v>
      </c>
      <c r="R43">
        <f t="shared" si="5"/>
        <v>4261</v>
      </c>
      <c r="U43" s="3">
        <f t="shared" si="6"/>
        <v>87.339999999999989</v>
      </c>
      <c r="V43">
        <f t="shared" si="7"/>
        <v>332486</v>
      </c>
      <c r="W43">
        <f t="shared" si="8"/>
        <v>4664</v>
      </c>
      <c r="X43">
        <f t="shared" si="9"/>
        <v>337150</v>
      </c>
      <c r="Y43">
        <f t="shared" si="10"/>
        <v>0</v>
      </c>
    </row>
    <row r="44" spans="1:25" x14ac:dyDescent="0.25">
      <c r="A44" s="63">
        <v>37</v>
      </c>
      <c r="B44" s="64">
        <v>916</v>
      </c>
      <c r="C44" s="64" t="s">
        <v>36</v>
      </c>
      <c r="D44" s="64">
        <v>916</v>
      </c>
      <c r="E44" s="64">
        <v>269.60000000000002</v>
      </c>
      <c r="F44" s="64">
        <v>80.88</v>
      </c>
      <c r="G44" s="64">
        <v>21805</v>
      </c>
      <c r="H44" s="64">
        <v>21805</v>
      </c>
      <c r="I44" s="64">
        <v>280.8</v>
      </c>
      <c r="J44" s="64">
        <v>274.2</v>
      </c>
      <c r="K44" s="64">
        <v>78.41</v>
      </c>
      <c r="L44" s="2"/>
      <c r="N44" s="3">
        <f t="shared" si="1"/>
        <v>83.22999999999999</v>
      </c>
      <c r="O44">
        <f t="shared" si="2"/>
        <v>23371</v>
      </c>
      <c r="P44">
        <f t="shared" si="3"/>
        <v>0</v>
      </c>
      <c r="Q44">
        <f t="shared" si="4"/>
        <v>23371</v>
      </c>
      <c r="R44">
        <f t="shared" si="5"/>
        <v>1566</v>
      </c>
      <c r="U44" s="3">
        <f t="shared" si="6"/>
        <v>83.22999999999999</v>
      </c>
      <c r="V44">
        <f t="shared" si="7"/>
        <v>22822</v>
      </c>
      <c r="W44">
        <f t="shared" si="8"/>
        <v>549</v>
      </c>
      <c r="X44">
        <f t="shared" si="9"/>
        <v>23371</v>
      </c>
      <c r="Y44">
        <f t="shared" si="10"/>
        <v>0</v>
      </c>
    </row>
    <row r="45" spans="1:25" x14ac:dyDescent="0.25">
      <c r="A45" s="63">
        <v>38</v>
      </c>
      <c r="B45" s="64">
        <v>914</v>
      </c>
      <c r="C45" s="64" t="s">
        <v>37</v>
      </c>
      <c r="D45" s="64">
        <v>914</v>
      </c>
      <c r="E45" s="64">
        <v>466.3</v>
      </c>
      <c r="F45" s="64">
        <v>71.72</v>
      </c>
      <c r="G45" s="64">
        <v>33443</v>
      </c>
      <c r="H45" s="64">
        <v>34500</v>
      </c>
      <c r="I45" s="64">
        <v>463.9</v>
      </c>
      <c r="J45" s="64">
        <v>451.2</v>
      </c>
      <c r="K45" s="64">
        <v>78.41</v>
      </c>
      <c r="L45" s="2"/>
      <c r="N45" s="3">
        <f t="shared" si="1"/>
        <v>74.069999999999993</v>
      </c>
      <c r="O45">
        <f t="shared" si="2"/>
        <v>34361</v>
      </c>
      <c r="P45">
        <f t="shared" si="3"/>
        <v>0</v>
      </c>
      <c r="Q45">
        <f t="shared" si="4"/>
        <v>34361</v>
      </c>
      <c r="R45">
        <f t="shared" si="5"/>
        <v>-139</v>
      </c>
      <c r="U45" s="3">
        <f t="shared" si="6"/>
        <v>74.069999999999993</v>
      </c>
      <c r="V45">
        <f t="shared" si="7"/>
        <v>33420</v>
      </c>
      <c r="W45">
        <f t="shared" si="8"/>
        <v>941</v>
      </c>
      <c r="X45">
        <f t="shared" si="9"/>
        <v>34361</v>
      </c>
      <c r="Y45">
        <f t="shared" si="10"/>
        <v>0</v>
      </c>
    </row>
    <row r="46" spans="1:25" x14ac:dyDescent="0.25">
      <c r="A46" s="63">
        <v>39</v>
      </c>
      <c r="B46" s="64">
        <v>918</v>
      </c>
      <c r="C46" s="64" t="s">
        <v>38</v>
      </c>
      <c r="D46" s="64">
        <v>918</v>
      </c>
      <c r="E46" s="64">
        <v>384.3</v>
      </c>
      <c r="F46" s="64">
        <v>80.52</v>
      </c>
      <c r="G46" s="64">
        <v>30944</v>
      </c>
      <c r="H46" s="64">
        <v>30944</v>
      </c>
      <c r="I46" s="64">
        <v>381.3</v>
      </c>
      <c r="J46" s="64">
        <v>380.7</v>
      </c>
      <c r="K46" s="64">
        <v>78.41</v>
      </c>
      <c r="L46" s="2"/>
      <c r="N46" s="3">
        <f t="shared" si="1"/>
        <v>82.86999999999999</v>
      </c>
      <c r="O46">
        <f t="shared" si="2"/>
        <v>31598</v>
      </c>
      <c r="P46">
        <f t="shared" si="3"/>
        <v>0</v>
      </c>
      <c r="Q46">
        <f t="shared" si="4"/>
        <v>31598</v>
      </c>
      <c r="R46">
        <f t="shared" si="5"/>
        <v>654</v>
      </c>
      <c r="U46" s="3">
        <f t="shared" si="6"/>
        <v>82.86999999999999</v>
      </c>
      <c r="V46">
        <f t="shared" si="7"/>
        <v>31549</v>
      </c>
      <c r="W46">
        <f t="shared" si="8"/>
        <v>49</v>
      </c>
      <c r="X46">
        <f t="shared" si="9"/>
        <v>31598</v>
      </c>
      <c r="Y46">
        <f t="shared" si="10"/>
        <v>0</v>
      </c>
    </row>
    <row r="47" spans="1:25" x14ac:dyDescent="0.25">
      <c r="A47" s="63">
        <v>40</v>
      </c>
      <c r="B47" s="64">
        <v>936</v>
      </c>
      <c r="C47" s="64" t="s">
        <v>39</v>
      </c>
      <c r="D47" s="64">
        <v>936</v>
      </c>
      <c r="E47" s="64">
        <v>845.1</v>
      </c>
      <c r="F47" s="64">
        <v>80.680000000000007</v>
      </c>
      <c r="G47" s="64">
        <v>68183</v>
      </c>
      <c r="H47" s="64">
        <v>68183</v>
      </c>
      <c r="I47" s="64">
        <v>854.3</v>
      </c>
      <c r="J47" s="64">
        <v>817.1</v>
      </c>
      <c r="K47" s="64">
        <v>78.41</v>
      </c>
      <c r="L47" s="2"/>
      <c r="N47" s="3">
        <f t="shared" si="1"/>
        <v>83.03</v>
      </c>
      <c r="O47">
        <f t="shared" si="2"/>
        <v>70933</v>
      </c>
      <c r="P47">
        <f t="shared" si="3"/>
        <v>0</v>
      </c>
      <c r="Q47">
        <f t="shared" si="4"/>
        <v>70933</v>
      </c>
      <c r="R47">
        <f t="shared" si="5"/>
        <v>2750</v>
      </c>
      <c r="U47" s="3">
        <f t="shared" si="6"/>
        <v>83.03</v>
      </c>
      <c r="V47">
        <f t="shared" si="7"/>
        <v>67844</v>
      </c>
      <c r="W47">
        <f t="shared" si="8"/>
        <v>3089</v>
      </c>
      <c r="X47">
        <f t="shared" si="9"/>
        <v>70933</v>
      </c>
      <c r="Y47">
        <f t="shared" si="10"/>
        <v>0</v>
      </c>
    </row>
    <row r="48" spans="1:25" x14ac:dyDescent="0.25">
      <c r="A48" s="63">
        <v>41</v>
      </c>
      <c r="B48" s="64">
        <v>977</v>
      </c>
      <c r="C48" s="64" t="s">
        <v>40</v>
      </c>
      <c r="D48" s="64">
        <v>977</v>
      </c>
      <c r="E48" s="64">
        <v>581.1</v>
      </c>
      <c r="F48" s="64">
        <v>82.57</v>
      </c>
      <c r="G48" s="64">
        <v>47981</v>
      </c>
      <c r="H48" s="64">
        <v>47981</v>
      </c>
      <c r="I48" s="64">
        <v>573.5</v>
      </c>
      <c r="J48" s="64">
        <v>572.70000000000005</v>
      </c>
      <c r="K48" s="64">
        <v>78.41</v>
      </c>
      <c r="L48" s="2"/>
      <c r="N48" s="3">
        <f t="shared" si="1"/>
        <v>84.919999999999987</v>
      </c>
      <c r="O48">
        <f t="shared" si="2"/>
        <v>48702</v>
      </c>
      <c r="P48">
        <f t="shared" si="3"/>
        <v>0</v>
      </c>
      <c r="Q48">
        <f t="shared" si="4"/>
        <v>48702</v>
      </c>
      <c r="R48">
        <f t="shared" si="5"/>
        <v>721</v>
      </c>
      <c r="U48" s="3">
        <f t="shared" si="6"/>
        <v>84.919999999999987</v>
      </c>
      <c r="V48">
        <f t="shared" si="7"/>
        <v>48634</v>
      </c>
      <c r="W48">
        <f t="shared" si="8"/>
        <v>68</v>
      </c>
      <c r="X48">
        <f t="shared" si="9"/>
        <v>48702</v>
      </c>
      <c r="Y48">
        <f t="shared" si="10"/>
        <v>0</v>
      </c>
    </row>
    <row r="49" spans="1:25" x14ac:dyDescent="0.25">
      <c r="A49" s="63">
        <v>42</v>
      </c>
      <c r="B49" s="64">
        <v>981</v>
      </c>
      <c r="C49" s="64" t="s">
        <v>41</v>
      </c>
      <c r="D49" s="64">
        <v>981</v>
      </c>
      <c r="E49" s="64">
        <v>1978.2</v>
      </c>
      <c r="F49" s="64">
        <v>75.44</v>
      </c>
      <c r="G49" s="64">
        <v>149235</v>
      </c>
      <c r="H49" s="64">
        <v>149235</v>
      </c>
      <c r="I49" s="64">
        <v>2011</v>
      </c>
      <c r="J49" s="64">
        <v>1984.2</v>
      </c>
      <c r="K49" s="64">
        <v>78.41</v>
      </c>
      <c r="L49" s="2"/>
      <c r="N49" s="3">
        <f t="shared" si="1"/>
        <v>77.789999999999992</v>
      </c>
      <c r="O49">
        <f t="shared" si="2"/>
        <v>156436</v>
      </c>
      <c r="P49">
        <f t="shared" si="3"/>
        <v>0</v>
      </c>
      <c r="Q49">
        <f t="shared" si="4"/>
        <v>156436</v>
      </c>
      <c r="R49">
        <f t="shared" si="5"/>
        <v>7201</v>
      </c>
      <c r="U49" s="3">
        <f t="shared" si="6"/>
        <v>77.789999999999992</v>
      </c>
      <c r="V49">
        <f t="shared" si="7"/>
        <v>154351</v>
      </c>
      <c r="W49">
        <f t="shared" si="8"/>
        <v>2085</v>
      </c>
      <c r="X49">
        <f t="shared" si="9"/>
        <v>156436</v>
      </c>
      <c r="Y49">
        <f t="shared" si="10"/>
        <v>0</v>
      </c>
    </row>
    <row r="50" spans="1:25" x14ac:dyDescent="0.25">
      <c r="A50" s="63">
        <v>43</v>
      </c>
      <c r="B50" s="64">
        <v>999</v>
      </c>
      <c r="C50" s="64" t="s">
        <v>42</v>
      </c>
      <c r="D50" s="64">
        <v>999</v>
      </c>
      <c r="E50" s="64">
        <v>1670.6</v>
      </c>
      <c r="F50" s="64">
        <v>71.989999999999995</v>
      </c>
      <c r="G50" s="64">
        <v>120266</v>
      </c>
      <c r="H50" s="64">
        <v>120266</v>
      </c>
      <c r="I50" s="64">
        <v>1644.7</v>
      </c>
      <c r="J50" s="64">
        <v>1618.3</v>
      </c>
      <c r="K50" s="64">
        <v>78.41</v>
      </c>
      <c r="L50" s="2"/>
      <c r="N50" s="3">
        <f t="shared" si="1"/>
        <v>74.339999999999989</v>
      </c>
      <c r="O50">
        <f t="shared" si="2"/>
        <v>122267</v>
      </c>
      <c r="P50">
        <f t="shared" si="3"/>
        <v>0</v>
      </c>
      <c r="Q50">
        <f t="shared" si="4"/>
        <v>122267</v>
      </c>
      <c r="R50">
        <f t="shared" si="5"/>
        <v>2001</v>
      </c>
      <c r="U50" s="3">
        <f t="shared" si="6"/>
        <v>74.339999999999989</v>
      </c>
      <c r="V50">
        <f t="shared" si="7"/>
        <v>120304</v>
      </c>
      <c r="W50">
        <f t="shared" si="8"/>
        <v>1963</v>
      </c>
      <c r="X50">
        <f t="shared" si="9"/>
        <v>122267</v>
      </c>
      <c r="Y50">
        <f t="shared" si="10"/>
        <v>0</v>
      </c>
    </row>
    <row r="51" spans="1:25" x14ac:dyDescent="0.25">
      <c r="A51" s="63">
        <v>44</v>
      </c>
      <c r="B51" s="64">
        <v>1044</v>
      </c>
      <c r="C51" s="64" t="s">
        <v>43</v>
      </c>
      <c r="D51" s="64">
        <v>1044</v>
      </c>
      <c r="E51" s="64">
        <v>5565.8</v>
      </c>
      <c r="F51" s="64">
        <v>74.25</v>
      </c>
      <c r="G51" s="64">
        <v>413261</v>
      </c>
      <c r="H51" s="64">
        <v>413261</v>
      </c>
      <c r="I51" s="64">
        <v>5520.1</v>
      </c>
      <c r="J51" s="64">
        <v>5596.6</v>
      </c>
      <c r="K51" s="64">
        <v>78.41</v>
      </c>
      <c r="L51" s="2"/>
      <c r="N51" s="3">
        <f t="shared" si="1"/>
        <v>76.599999999999994</v>
      </c>
      <c r="O51">
        <f t="shared" si="2"/>
        <v>422840</v>
      </c>
      <c r="P51">
        <f t="shared" si="3"/>
        <v>0</v>
      </c>
      <c r="Q51">
        <f t="shared" si="4"/>
        <v>422840</v>
      </c>
      <c r="R51">
        <f t="shared" si="5"/>
        <v>9579</v>
      </c>
      <c r="U51" s="3">
        <f t="shared" si="6"/>
        <v>76.599999999999994</v>
      </c>
      <c r="V51">
        <f t="shared" si="7"/>
        <v>428700</v>
      </c>
      <c r="W51">
        <f t="shared" si="8"/>
        <v>0</v>
      </c>
      <c r="X51">
        <f t="shared" si="9"/>
        <v>428700</v>
      </c>
      <c r="Y51">
        <f t="shared" si="10"/>
        <v>5860</v>
      </c>
    </row>
    <row r="52" spans="1:25" x14ac:dyDescent="0.25">
      <c r="A52" s="63">
        <v>45</v>
      </c>
      <c r="B52" s="64">
        <v>1053</v>
      </c>
      <c r="C52" s="64" t="s">
        <v>44</v>
      </c>
      <c r="D52" s="64">
        <v>1053</v>
      </c>
      <c r="E52" s="64">
        <v>16086.2</v>
      </c>
      <c r="F52" s="64">
        <v>80.099999999999994</v>
      </c>
      <c r="G52" s="64">
        <v>1288505</v>
      </c>
      <c r="H52" s="64">
        <v>1288505</v>
      </c>
      <c r="I52" s="64">
        <v>15959.3</v>
      </c>
      <c r="J52" s="64">
        <v>15829</v>
      </c>
      <c r="K52" s="64">
        <v>78.41</v>
      </c>
      <c r="L52" s="2"/>
      <c r="N52" s="3">
        <f t="shared" si="1"/>
        <v>82.449999999999989</v>
      </c>
      <c r="O52">
        <f t="shared" si="2"/>
        <v>1315844</v>
      </c>
      <c r="P52">
        <f t="shared" si="3"/>
        <v>0</v>
      </c>
      <c r="Q52">
        <f t="shared" si="4"/>
        <v>1315844</v>
      </c>
      <c r="R52">
        <f t="shared" si="5"/>
        <v>27339</v>
      </c>
      <c r="U52" s="3">
        <f t="shared" si="6"/>
        <v>82.449999999999989</v>
      </c>
      <c r="V52">
        <f t="shared" si="7"/>
        <v>1305101</v>
      </c>
      <c r="W52">
        <f t="shared" si="8"/>
        <v>10743</v>
      </c>
      <c r="X52">
        <f t="shared" si="9"/>
        <v>1315844</v>
      </c>
      <c r="Y52">
        <f t="shared" si="10"/>
        <v>0</v>
      </c>
    </row>
    <row r="53" spans="1:25" x14ac:dyDescent="0.25">
      <c r="A53" s="63">
        <v>46</v>
      </c>
      <c r="B53" s="64">
        <v>1062</v>
      </c>
      <c r="C53" s="64" t="s">
        <v>45</v>
      </c>
      <c r="D53" s="64">
        <v>1062</v>
      </c>
      <c r="E53" s="64">
        <v>1254.9000000000001</v>
      </c>
      <c r="F53" s="64">
        <v>72.59</v>
      </c>
      <c r="G53" s="64">
        <v>91093</v>
      </c>
      <c r="H53" s="64">
        <v>91093</v>
      </c>
      <c r="I53" s="64">
        <v>1201.9000000000001</v>
      </c>
      <c r="J53" s="64">
        <v>1200.2</v>
      </c>
      <c r="K53" s="64">
        <v>78.41</v>
      </c>
      <c r="L53" s="2"/>
      <c r="N53" s="3">
        <f t="shared" si="1"/>
        <v>74.94</v>
      </c>
      <c r="O53">
        <f t="shared" si="2"/>
        <v>90070</v>
      </c>
      <c r="P53">
        <f t="shared" si="3"/>
        <v>1023</v>
      </c>
      <c r="Q53">
        <f t="shared" si="4"/>
        <v>91093</v>
      </c>
      <c r="R53">
        <f t="shared" si="5"/>
        <v>0</v>
      </c>
      <c r="U53" s="3">
        <f t="shared" si="6"/>
        <v>74.94</v>
      </c>
      <c r="V53">
        <f t="shared" si="7"/>
        <v>89943</v>
      </c>
      <c r="W53">
        <f t="shared" si="8"/>
        <v>127</v>
      </c>
      <c r="X53">
        <f t="shared" si="9"/>
        <v>90070</v>
      </c>
      <c r="Y53">
        <f t="shared" si="10"/>
        <v>-1023</v>
      </c>
    </row>
    <row r="54" spans="1:25" x14ac:dyDescent="0.25">
      <c r="A54" s="63">
        <v>47</v>
      </c>
      <c r="B54" s="64">
        <v>1071</v>
      </c>
      <c r="C54" s="64" t="s">
        <v>46</v>
      </c>
      <c r="D54" s="64">
        <v>1071</v>
      </c>
      <c r="E54" s="64">
        <v>1325.4</v>
      </c>
      <c r="F54" s="64">
        <v>77.2</v>
      </c>
      <c r="G54" s="64">
        <v>102321</v>
      </c>
      <c r="H54" s="64">
        <v>102321</v>
      </c>
      <c r="I54" s="64">
        <v>1331.8</v>
      </c>
      <c r="J54" s="64">
        <v>1305.9000000000001</v>
      </c>
      <c r="K54" s="64">
        <v>78.41</v>
      </c>
      <c r="L54" s="2"/>
      <c r="N54" s="3">
        <f t="shared" si="1"/>
        <v>79.55</v>
      </c>
      <c r="O54">
        <f t="shared" si="2"/>
        <v>105945</v>
      </c>
      <c r="P54">
        <f t="shared" si="3"/>
        <v>0</v>
      </c>
      <c r="Q54">
        <f t="shared" si="4"/>
        <v>105945</v>
      </c>
      <c r="R54">
        <f t="shared" si="5"/>
        <v>3624</v>
      </c>
      <c r="U54" s="3">
        <f t="shared" si="6"/>
        <v>79.55</v>
      </c>
      <c r="V54">
        <f t="shared" si="7"/>
        <v>103884</v>
      </c>
      <c r="W54">
        <f t="shared" si="8"/>
        <v>2061</v>
      </c>
      <c r="X54">
        <f t="shared" si="9"/>
        <v>105945</v>
      </c>
      <c r="Y54">
        <f t="shared" si="10"/>
        <v>0</v>
      </c>
    </row>
    <row r="55" spans="1:25" x14ac:dyDescent="0.25">
      <c r="A55" s="63">
        <v>48</v>
      </c>
      <c r="B55" s="64">
        <v>1089</v>
      </c>
      <c r="C55" s="64" t="s">
        <v>47</v>
      </c>
      <c r="D55" s="64">
        <v>1089</v>
      </c>
      <c r="E55" s="64">
        <v>464.6</v>
      </c>
      <c r="F55" s="64">
        <v>76.72</v>
      </c>
      <c r="G55" s="64">
        <v>35644</v>
      </c>
      <c r="H55" s="64">
        <v>35984</v>
      </c>
      <c r="I55" s="64">
        <v>434.4</v>
      </c>
      <c r="J55" s="64">
        <v>421.7</v>
      </c>
      <c r="K55" s="64">
        <v>78.41</v>
      </c>
      <c r="L55" s="2"/>
      <c r="N55" s="3">
        <f t="shared" si="1"/>
        <v>79.069999999999993</v>
      </c>
      <c r="O55">
        <f t="shared" si="2"/>
        <v>34348</v>
      </c>
      <c r="P55">
        <f t="shared" si="3"/>
        <v>1296</v>
      </c>
      <c r="Q55">
        <f t="shared" si="4"/>
        <v>35644</v>
      </c>
      <c r="R55">
        <f t="shared" si="5"/>
        <v>-340</v>
      </c>
      <c r="U55" s="3">
        <f t="shared" si="6"/>
        <v>79.069999999999993</v>
      </c>
      <c r="V55">
        <f t="shared" si="7"/>
        <v>33344</v>
      </c>
      <c r="W55">
        <f t="shared" si="8"/>
        <v>1004</v>
      </c>
      <c r="X55">
        <f t="shared" si="9"/>
        <v>34348</v>
      </c>
      <c r="Y55">
        <f t="shared" si="10"/>
        <v>-1296</v>
      </c>
    </row>
    <row r="56" spans="1:25" x14ac:dyDescent="0.25">
      <c r="A56" s="63">
        <v>49</v>
      </c>
      <c r="B56" s="64">
        <v>1080</v>
      </c>
      <c r="C56" s="64" t="s">
        <v>341</v>
      </c>
      <c r="D56" s="64">
        <v>1080</v>
      </c>
      <c r="E56" s="64">
        <v>437.3</v>
      </c>
      <c r="F56" s="64">
        <v>67.73</v>
      </c>
      <c r="G56" s="64">
        <v>29618</v>
      </c>
      <c r="H56" s="64">
        <v>29618</v>
      </c>
      <c r="I56" s="64">
        <v>451.7</v>
      </c>
      <c r="J56" s="64">
        <v>451.1</v>
      </c>
      <c r="K56" s="64">
        <v>78.41</v>
      </c>
      <c r="L56" s="2"/>
      <c r="N56" s="3">
        <f t="shared" si="1"/>
        <v>70.08</v>
      </c>
      <c r="O56">
        <f t="shared" si="2"/>
        <v>31655</v>
      </c>
      <c r="P56">
        <f t="shared" si="3"/>
        <v>0</v>
      </c>
      <c r="Q56">
        <f t="shared" si="4"/>
        <v>31655</v>
      </c>
      <c r="R56">
        <f t="shared" si="5"/>
        <v>2037</v>
      </c>
      <c r="U56" s="3">
        <f t="shared" si="6"/>
        <v>70.08</v>
      </c>
      <c r="V56">
        <f t="shared" si="7"/>
        <v>31613</v>
      </c>
      <c r="W56">
        <f t="shared" si="8"/>
        <v>42</v>
      </c>
      <c r="X56">
        <f t="shared" si="9"/>
        <v>31655</v>
      </c>
      <c r="Y56">
        <f t="shared" si="10"/>
        <v>0</v>
      </c>
    </row>
    <row r="57" spans="1:25" x14ac:dyDescent="0.25">
      <c r="A57" s="63">
        <v>50</v>
      </c>
      <c r="B57" s="64">
        <v>1082</v>
      </c>
      <c r="C57" s="64" t="s">
        <v>342</v>
      </c>
      <c r="D57" s="64">
        <v>1082</v>
      </c>
      <c r="E57" s="64">
        <v>1460.6</v>
      </c>
      <c r="F57" s="64">
        <v>67.739999999999995</v>
      </c>
      <c r="G57" s="64">
        <v>98941</v>
      </c>
      <c r="H57" s="64">
        <v>98941</v>
      </c>
      <c r="I57" s="64">
        <v>1452.9</v>
      </c>
      <c r="J57" s="64">
        <v>1462.9</v>
      </c>
      <c r="K57" s="64">
        <v>78.41</v>
      </c>
      <c r="L57" s="2"/>
      <c r="N57" s="3">
        <f t="shared" si="1"/>
        <v>70.089999999999989</v>
      </c>
      <c r="O57">
        <f t="shared" si="2"/>
        <v>101834</v>
      </c>
      <c r="P57">
        <f t="shared" si="3"/>
        <v>0</v>
      </c>
      <c r="Q57">
        <f t="shared" si="4"/>
        <v>101834</v>
      </c>
      <c r="R57">
        <f t="shared" si="5"/>
        <v>2893</v>
      </c>
      <c r="U57" s="3">
        <f t="shared" si="6"/>
        <v>70.089999999999989</v>
      </c>
      <c r="V57">
        <f t="shared" si="7"/>
        <v>102535</v>
      </c>
      <c r="W57">
        <f t="shared" si="8"/>
        <v>0</v>
      </c>
      <c r="X57">
        <f t="shared" si="9"/>
        <v>102535</v>
      </c>
      <c r="Y57">
        <f t="shared" si="10"/>
        <v>701</v>
      </c>
    </row>
    <row r="58" spans="1:25" x14ac:dyDescent="0.25">
      <c r="A58" s="63">
        <v>51</v>
      </c>
      <c r="B58" s="64">
        <v>1093</v>
      </c>
      <c r="C58" s="64" t="s">
        <v>48</v>
      </c>
      <c r="D58" s="64">
        <v>1093</v>
      </c>
      <c r="E58" s="64">
        <v>643.79999999999995</v>
      </c>
      <c r="F58" s="64">
        <v>88.04</v>
      </c>
      <c r="G58" s="64">
        <v>56680</v>
      </c>
      <c r="H58" s="64">
        <v>56680</v>
      </c>
      <c r="I58" s="64">
        <v>642.70000000000005</v>
      </c>
      <c r="J58" s="64">
        <v>617.79999999999995</v>
      </c>
      <c r="K58" s="64">
        <v>78.41</v>
      </c>
      <c r="L58" s="2"/>
      <c r="N58" s="3">
        <f t="shared" si="1"/>
        <v>90.39</v>
      </c>
      <c r="O58">
        <f t="shared" si="2"/>
        <v>58094</v>
      </c>
      <c r="P58">
        <f t="shared" si="3"/>
        <v>0</v>
      </c>
      <c r="Q58">
        <f t="shared" si="4"/>
        <v>58094</v>
      </c>
      <c r="R58">
        <f t="shared" si="5"/>
        <v>1414</v>
      </c>
      <c r="U58" s="3">
        <f t="shared" si="6"/>
        <v>90.39</v>
      </c>
      <c r="V58">
        <f t="shared" si="7"/>
        <v>55843</v>
      </c>
      <c r="W58">
        <f t="shared" si="8"/>
        <v>2251</v>
      </c>
      <c r="X58">
        <f t="shared" si="9"/>
        <v>58094</v>
      </c>
      <c r="Y58">
        <f t="shared" si="10"/>
        <v>0</v>
      </c>
    </row>
    <row r="59" spans="1:25" x14ac:dyDescent="0.25">
      <c r="A59" s="63">
        <v>52</v>
      </c>
      <c r="B59" s="64">
        <v>1079</v>
      </c>
      <c r="C59" s="64" t="s">
        <v>49</v>
      </c>
      <c r="D59" s="64">
        <v>1079</v>
      </c>
      <c r="E59" s="64">
        <v>777.9</v>
      </c>
      <c r="F59" s="64">
        <v>73.2</v>
      </c>
      <c r="G59" s="64">
        <v>56942</v>
      </c>
      <c r="H59" s="64">
        <v>56942</v>
      </c>
      <c r="I59" s="64">
        <v>803.1</v>
      </c>
      <c r="J59" s="64">
        <v>789.9</v>
      </c>
      <c r="K59" s="64">
        <v>78.41</v>
      </c>
      <c r="L59" s="2"/>
      <c r="N59" s="3">
        <f t="shared" si="1"/>
        <v>75.55</v>
      </c>
      <c r="O59">
        <f t="shared" si="2"/>
        <v>60674</v>
      </c>
      <c r="P59">
        <f t="shared" si="3"/>
        <v>0</v>
      </c>
      <c r="Q59">
        <f t="shared" si="4"/>
        <v>60674</v>
      </c>
      <c r="R59">
        <f t="shared" si="5"/>
        <v>3732</v>
      </c>
      <c r="U59" s="3">
        <f t="shared" si="6"/>
        <v>75.55</v>
      </c>
      <c r="V59">
        <f t="shared" si="7"/>
        <v>59677</v>
      </c>
      <c r="W59">
        <f t="shared" si="8"/>
        <v>997</v>
      </c>
      <c r="X59">
        <f t="shared" si="9"/>
        <v>60674</v>
      </c>
      <c r="Y59">
        <f t="shared" si="10"/>
        <v>0</v>
      </c>
    </row>
    <row r="60" spans="1:25" x14ac:dyDescent="0.25">
      <c r="A60" s="63">
        <v>53</v>
      </c>
      <c r="B60" s="64">
        <v>1095</v>
      </c>
      <c r="C60" s="64" t="s">
        <v>50</v>
      </c>
      <c r="D60" s="64">
        <v>1095</v>
      </c>
      <c r="E60" s="64">
        <v>759.6</v>
      </c>
      <c r="F60" s="64">
        <v>66.900000000000006</v>
      </c>
      <c r="G60" s="64">
        <v>50817</v>
      </c>
      <c r="H60" s="64">
        <v>50817</v>
      </c>
      <c r="I60" s="64">
        <v>765.1</v>
      </c>
      <c r="J60" s="64">
        <v>764.1</v>
      </c>
      <c r="K60" s="64">
        <v>78.41</v>
      </c>
      <c r="L60" s="2"/>
      <c r="N60" s="3">
        <f t="shared" si="1"/>
        <v>69.25</v>
      </c>
      <c r="O60">
        <f t="shared" si="2"/>
        <v>52983</v>
      </c>
      <c r="P60">
        <f t="shared" si="3"/>
        <v>0</v>
      </c>
      <c r="Q60">
        <f t="shared" si="4"/>
        <v>52983</v>
      </c>
      <c r="R60">
        <f t="shared" si="5"/>
        <v>2166</v>
      </c>
      <c r="U60" s="3">
        <f t="shared" si="6"/>
        <v>69.25</v>
      </c>
      <c r="V60">
        <f t="shared" si="7"/>
        <v>52914</v>
      </c>
      <c r="W60">
        <f t="shared" si="8"/>
        <v>69</v>
      </c>
      <c r="X60">
        <f t="shared" si="9"/>
        <v>52983</v>
      </c>
      <c r="Y60">
        <f t="shared" si="10"/>
        <v>0</v>
      </c>
    </row>
    <row r="61" spans="1:25" x14ac:dyDescent="0.25">
      <c r="A61" s="63">
        <v>54</v>
      </c>
      <c r="B61" s="64">
        <v>4772</v>
      </c>
      <c r="C61" s="64" t="s">
        <v>51</v>
      </c>
      <c r="D61" s="64">
        <v>4772</v>
      </c>
      <c r="E61" s="64">
        <v>797.8</v>
      </c>
      <c r="F61" s="64">
        <v>69.540000000000006</v>
      </c>
      <c r="G61" s="64">
        <v>55479</v>
      </c>
      <c r="H61" s="64">
        <v>55479</v>
      </c>
      <c r="I61" s="64">
        <v>805.3</v>
      </c>
      <c r="J61" s="64">
        <v>792.1</v>
      </c>
      <c r="K61" s="64">
        <v>78.41</v>
      </c>
      <c r="L61" s="2"/>
      <c r="N61" s="3">
        <f t="shared" si="1"/>
        <v>71.89</v>
      </c>
      <c r="O61">
        <f t="shared" si="2"/>
        <v>57893</v>
      </c>
      <c r="P61">
        <f t="shared" si="3"/>
        <v>0</v>
      </c>
      <c r="Q61">
        <f t="shared" si="4"/>
        <v>57893</v>
      </c>
      <c r="R61">
        <f t="shared" si="5"/>
        <v>2414</v>
      </c>
      <c r="U61" s="3">
        <f t="shared" si="6"/>
        <v>71.89</v>
      </c>
      <c r="V61">
        <f t="shared" si="7"/>
        <v>56944</v>
      </c>
      <c r="W61">
        <f t="shared" si="8"/>
        <v>949</v>
      </c>
      <c r="X61">
        <f t="shared" si="9"/>
        <v>57893</v>
      </c>
      <c r="Y61">
        <f t="shared" si="10"/>
        <v>0</v>
      </c>
    </row>
    <row r="62" spans="1:25" x14ac:dyDescent="0.25">
      <c r="A62" s="63">
        <v>55</v>
      </c>
      <c r="B62" s="64">
        <v>1107</v>
      </c>
      <c r="C62" s="64" t="s">
        <v>52</v>
      </c>
      <c r="D62" s="64">
        <v>1107</v>
      </c>
      <c r="E62" s="64">
        <v>1252.3</v>
      </c>
      <c r="F62" s="64">
        <v>85.56</v>
      </c>
      <c r="G62" s="64">
        <v>107147</v>
      </c>
      <c r="H62" s="64">
        <v>107147</v>
      </c>
      <c r="I62" s="64">
        <v>1271.3</v>
      </c>
      <c r="J62" s="64">
        <v>1269.5</v>
      </c>
      <c r="K62" s="64">
        <v>78.41</v>
      </c>
      <c r="L62" s="2"/>
      <c r="N62" s="3">
        <f t="shared" si="1"/>
        <v>87.91</v>
      </c>
      <c r="O62">
        <f t="shared" si="2"/>
        <v>111760</v>
      </c>
      <c r="P62">
        <f t="shared" si="3"/>
        <v>0</v>
      </c>
      <c r="Q62">
        <f t="shared" si="4"/>
        <v>111760</v>
      </c>
      <c r="R62">
        <f t="shared" si="5"/>
        <v>4613</v>
      </c>
      <c r="U62" s="3">
        <f t="shared" si="6"/>
        <v>87.91</v>
      </c>
      <c r="V62">
        <f t="shared" si="7"/>
        <v>111602</v>
      </c>
      <c r="W62">
        <f t="shared" si="8"/>
        <v>158</v>
      </c>
      <c r="X62">
        <f t="shared" si="9"/>
        <v>111760</v>
      </c>
      <c r="Y62">
        <f t="shared" si="10"/>
        <v>0</v>
      </c>
    </row>
    <row r="63" spans="1:25" x14ac:dyDescent="0.25">
      <c r="A63" s="63">
        <v>56</v>
      </c>
      <c r="B63" s="64">
        <v>1116</v>
      </c>
      <c r="C63" s="64" t="s">
        <v>53</v>
      </c>
      <c r="D63" s="64">
        <v>1116</v>
      </c>
      <c r="E63" s="64">
        <v>1554.5</v>
      </c>
      <c r="F63" s="64">
        <v>74.28</v>
      </c>
      <c r="G63" s="64">
        <v>115468</v>
      </c>
      <c r="H63" s="64">
        <v>115468</v>
      </c>
      <c r="I63" s="64">
        <v>1489.8</v>
      </c>
      <c r="J63" s="64">
        <v>1499.7</v>
      </c>
      <c r="K63" s="64">
        <v>78.41</v>
      </c>
      <c r="L63" s="2"/>
      <c r="N63" s="3">
        <f t="shared" si="1"/>
        <v>76.63</v>
      </c>
      <c r="O63">
        <f t="shared" si="2"/>
        <v>114163</v>
      </c>
      <c r="P63">
        <f t="shared" si="3"/>
        <v>1305</v>
      </c>
      <c r="Q63">
        <f t="shared" si="4"/>
        <v>115468</v>
      </c>
      <c r="R63">
        <f t="shared" si="5"/>
        <v>0</v>
      </c>
      <c r="U63" s="3">
        <f t="shared" si="6"/>
        <v>76.63</v>
      </c>
      <c r="V63">
        <f t="shared" si="7"/>
        <v>114922</v>
      </c>
      <c r="W63">
        <f t="shared" si="8"/>
        <v>0</v>
      </c>
      <c r="X63">
        <f t="shared" si="9"/>
        <v>114922</v>
      </c>
      <c r="Y63">
        <f t="shared" si="10"/>
        <v>-546</v>
      </c>
    </row>
    <row r="64" spans="1:25" x14ac:dyDescent="0.25">
      <c r="A64" s="63">
        <v>57</v>
      </c>
      <c r="B64" s="64">
        <v>1134</v>
      </c>
      <c r="C64" s="64" t="s">
        <v>54</v>
      </c>
      <c r="D64" s="64">
        <v>1134</v>
      </c>
      <c r="E64" s="64">
        <v>275.8</v>
      </c>
      <c r="F64" s="64">
        <v>81.13</v>
      </c>
      <c r="G64" s="64">
        <v>22376</v>
      </c>
      <c r="H64" s="64">
        <v>22376</v>
      </c>
      <c r="I64" s="64">
        <v>287.2</v>
      </c>
      <c r="J64" s="64">
        <v>280.5</v>
      </c>
      <c r="K64" s="64">
        <v>78.41</v>
      </c>
      <c r="L64" s="2"/>
      <c r="N64" s="3">
        <f t="shared" si="1"/>
        <v>83.47999999999999</v>
      </c>
      <c r="O64">
        <f t="shared" si="2"/>
        <v>23975</v>
      </c>
      <c r="P64">
        <f t="shared" si="3"/>
        <v>0</v>
      </c>
      <c r="Q64">
        <f t="shared" si="4"/>
        <v>23975</v>
      </c>
      <c r="R64">
        <f t="shared" si="5"/>
        <v>1599</v>
      </c>
      <c r="U64" s="3">
        <f t="shared" si="6"/>
        <v>83.47999999999999</v>
      </c>
      <c r="V64">
        <f t="shared" si="7"/>
        <v>23416</v>
      </c>
      <c r="W64">
        <f t="shared" si="8"/>
        <v>559</v>
      </c>
      <c r="X64">
        <f t="shared" si="9"/>
        <v>23975</v>
      </c>
      <c r="Y64">
        <f t="shared" si="10"/>
        <v>0</v>
      </c>
    </row>
    <row r="65" spans="1:25" x14ac:dyDescent="0.25">
      <c r="A65" s="63">
        <v>58</v>
      </c>
      <c r="B65" s="64">
        <v>1152</v>
      </c>
      <c r="C65" s="64" t="s">
        <v>55</v>
      </c>
      <c r="D65" s="64">
        <v>1152</v>
      </c>
      <c r="E65" s="64">
        <v>1037.0999999999999</v>
      </c>
      <c r="F65" s="64">
        <v>78.16</v>
      </c>
      <c r="G65" s="64">
        <v>81060</v>
      </c>
      <c r="H65" s="64">
        <v>81060</v>
      </c>
      <c r="I65" s="64">
        <v>1035.3</v>
      </c>
      <c r="J65" s="64">
        <v>1045.9000000000001</v>
      </c>
      <c r="K65" s="64">
        <v>78.41</v>
      </c>
      <c r="L65" s="2"/>
      <c r="N65" s="3">
        <f t="shared" si="1"/>
        <v>80.509999999999991</v>
      </c>
      <c r="O65">
        <f t="shared" si="2"/>
        <v>83352</v>
      </c>
      <c r="P65">
        <f t="shared" si="3"/>
        <v>0</v>
      </c>
      <c r="Q65">
        <f t="shared" si="4"/>
        <v>83352</v>
      </c>
      <c r="R65">
        <f t="shared" si="5"/>
        <v>2292</v>
      </c>
      <c r="U65" s="3">
        <f t="shared" si="6"/>
        <v>80.509999999999991</v>
      </c>
      <c r="V65">
        <f t="shared" si="7"/>
        <v>84205</v>
      </c>
      <c r="W65">
        <f t="shared" si="8"/>
        <v>0</v>
      </c>
      <c r="X65">
        <f t="shared" si="9"/>
        <v>84205</v>
      </c>
      <c r="Y65">
        <f t="shared" si="10"/>
        <v>853</v>
      </c>
    </row>
    <row r="66" spans="1:25" x14ac:dyDescent="0.25">
      <c r="A66" s="63">
        <v>59</v>
      </c>
      <c r="B66" s="64">
        <v>1197</v>
      </c>
      <c r="C66" s="64" t="s">
        <v>56</v>
      </c>
      <c r="D66" s="64">
        <v>1197</v>
      </c>
      <c r="E66" s="64">
        <v>968.2</v>
      </c>
      <c r="F66" s="64">
        <v>68.64</v>
      </c>
      <c r="G66" s="64">
        <v>66457</v>
      </c>
      <c r="H66" s="64">
        <v>66457</v>
      </c>
      <c r="I66" s="64">
        <v>989.1</v>
      </c>
      <c r="J66" s="64">
        <v>999.8</v>
      </c>
      <c r="K66" s="64">
        <v>78.41</v>
      </c>
      <c r="L66" s="2"/>
      <c r="N66" s="3">
        <f t="shared" si="1"/>
        <v>70.989999999999995</v>
      </c>
      <c r="O66">
        <f t="shared" si="2"/>
        <v>70216</v>
      </c>
      <c r="P66">
        <f t="shared" si="3"/>
        <v>0</v>
      </c>
      <c r="Q66">
        <f t="shared" si="4"/>
        <v>70216</v>
      </c>
      <c r="R66">
        <f t="shared" si="5"/>
        <v>3759</v>
      </c>
      <c r="U66" s="3">
        <f t="shared" si="6"/>
        <v>70.989999999999995</v>
      </c>
      <c r="V66">
        <f t="shared" si="7"/>
        <v>70976</v>
      </c>
      <c r="W66">
        <f t="shared" si="8"/>
        <v>0</v>
      </c>
      <c r="X66">
        <f t="shared" si="9"/>
        <v>70976</v>
      </c>
      <c r="Y66">
        <f t="shared" si="10"/>
        <v>760</v>
      </c>
    </row>
    <row r="67" spans="1:25" x14ac:dyDescent="0.25">
      <c r="A67" s="63">
        <v>60</v>
      </c>
      <c r="B67" s="64">
        <v>1206</v>
      </c>
      <c r="C67" s="64" t="s">
        <v>422</v>
      </c>
      <c r="D67" s="64">
        <v>1206</v>
      </c>
      <c r="E67" s="64">
        <v>985</v>
      </c>
      <c r="F67" s="64">
        <v>79.38</v>
      </c>
      <c r="G67" s="64">
        <v>78189</v>
      </c>
      <c r="H67" s="64">
        <v>78189</v>
      </c>
      <c r="I67" s="64">
        <v>1011.1</v>
      </c>
      <c r="J67" s="64">
        <v>1045.8</v>
      </c>
      <c r="K67" s="64">
        <v>78.41</v>
      </c>
      <c r="L67" s="2"/>
      <c r="N67" s="3">
        <f t="shared" si="1"/>
        <v>81.72999999999999</v>
      </c>
      <c r="O67">
        <f t="shared" si="2"/>
        <v>82637</v>
      </c>
      <c r="P67">
        <f t="shared" si="3"/>
        <v>0</v>
      </c>
      <c r="Q67">
        <f t="shared" si="4"/>
        <v>82637</v>
      </c>
      <c r="R67">
        <f t="shared" si="5"/>
        <v>4448</v>
      </c>
      <c r="U67" s="3">
        <f t="shared" si="6"/>
        <v>81.72999999999999</v>
      </c>
      <c r="V67">
        <f t="shared" si="7"/>
        <v>85473</v>
      </c>
      <c r="W67">
        <f t="shared" si="8"/>
        <v>0</v>
      </c>
      <c r="X67">
        <f t="shared" si="9"/>
        <v>85473</v>
      </c>
      <c r="Y67">
        <f t="shared" si="10"/>
        <v>2836</v>
      </c>
    </row>
    <row r="68" spans="1:25" x14ac:dyDescent="0.25">
      <c r="A68" s="63">
        <v>61</v>
      </c>
      <c r="B68" s="64">
        <v>1211</v>
      </c>
      <c r="C68" s="64" t="s">
        <v>58</v>
      </c>
      <c r="D68" s="64">
        <v>1211</v>
      </c>
      <c r="E68" s="64">
        <v>1407.5</v>
      </c>
      <c r="F68" s="64">
        <v>82.93</v>
      </c>
      <c r="G68" s="64">
        <v>116724</v>
      </c>
      <c r="H68" s="64">
        <v>116724</v>
      </c>
      <c r="I68" s="64">
        <v>1442.5</v>
      </c>
      <c r="J68" s="64">
        <v>1416.5</v>
      </c>
      <c r="K68" s="64">
        <v>78.41</v>
      </c>
      <c r="L68" s="2"/>
      <c r="N68" s="3">
        <f t="shared" si="1"/>
        <v>85.28</v>
      </c>
      <c r="O68">
        <f t="shared" si="2"/>
        <v>123016</v>
      </c>
      <c r="P68">
        <f t="shared" si="3"/>
        <v>0</v>
      </c>
      <c r="Q68">
        <f t="shared" si="4"/>
        <v>123016</v>
      </c>
      <c r="R68">
        <f t="shared" si="5"/>
        <v>6292</v>
      </c>
      <c r="U68" s="3">
        <f t="shared" si="6"/>
        <v>85.28</v>
      </c>
      <c r="V68">
        <f t="shared" si="7"/>
        <v>120799</v>
      </c>
      <c r="W68">
        <f t="shared" si="8"/>
        <v>2217</v>
      </c>
      <c r="X68">
        <f t="shared" si="9"/>
        <v>123016</v>
      </c>
      <c r="Y68">
        <f t="shared" si="10"/>
        <v>0</v>
      </c>
    </row>
    <row r="69" spans="1:25" x14ac:dyDescent="0.25">
      <c r="A69" s="63">
        <v>62</v>
      </c>
      <c r="B69" s="64">
        <v>1215</v>
      </c>
      <c r="C69" s="64" t="s">
        <v>59</v>
      </c>
      <c r="D69" s="64">
        <v>1215</v>
      </c>
      <c r="E69" s="64">
        <v>286.2</v>
      </c>
      <c r="F69" s="64">
        <v>80.37</v>
      </c>
      <c r="G69" s="64">
        <v>23002</v>
      </c>
      <c r="H69" s="64">
        <v>23507</v>
      </c>
      <c r="I69" s="64">
        <v>289.39999999999998</v>
      </c>
      <c r="J69" s="64">
        <v>282.5</v>
      </c>
      <c r="K69" s="64">
        <v>78.41</v>
      </c>
      <c r="L69" s="2"/>
      <c r="N69" s="3">
        <f t="shared" si="1"/>
        <v>82.72</v>
      </c>
      <c r="O69">
        <f t="shared" si="2"/>
        <v>23939</v>
      </c>
      <c r="P69">
        <f t="shared" si="3"/>
        <v>0</v>
      </c>
      <c r="Q69">
        <f t="shared" si="4"/>
        <v>23939</v>
      </c>
      <c r="R69">
        <f t="shared" si="5"/>
        <v>432</v>
      </c>
      <c r="U69" s="3">
        <f t="shared" si="6"/>
        <v>82.72</v>
      </c>
      <c r="V69">
        <f t="shared" si="7"/>
        <v>23368</v>
      </c>
      <c r="W69">
        <f t="shared" si="8"/>
        <v>571</v>
      </c>
      <c r="X69">
        <f t="shared" si="9"/>
        <v>23939</v>
      </c>
      <c r="Y69">
        <f t="shared" si="10"/>
        <v>0</v>
      </c>
    </row>
    <row r="70" spans="1:25" x14ac:dyDescent="0.25">
      <c r="A70" s="63">
        <v>63</v>
      </c>
      <c r="B70" s="64">
        <v>1218</v>
      </c>
      <c r="C70" s="64" t="s">
        <v>60</v>
      </c>
      <c r="D70" s="64">
        <v>1218</v>
      </c>
      <c r="E70" s="64">
        <v>294</v>
      </c>
      <c r="F70" s="64">
        <v>70.78</v>
      </c>
      <c r="G70" s="64">
        <v>20809</v>
      </c>
      <c r="H70" s="64">
        <v>21625</v>
      </c>
      <c r="I70" s="64">
        <v>290.10000000000002</v>
      </c>
      <c r="J70" s="64">
        <v>282.89999999999998</v>
      </c>
      <c r="K70" s="64">
        <v>78.41</v>
      </c>
      <c r="L70" s="2"/>
      <c r="N70" s="3">
        <f t="shared" si="1"/>
        <v>73.13</v>
      </c>
      <c r="O70">
        <f t="shared" si="2"/>
        <v>21215</v>
      </c>
      <c r="P70">
        <f t="shared" si="3"/>
        <v>0</v>
      </c>
      <c r="Q70">
        <f t="shared" si="4"/>
        <v>21215</v>
      </c>
      <c r="R70">
        <f t="shared" si="5"/>
        <v>-410</v>
      </c>
      <c r="U70" s="3">
        <f t="shared" si="6"/>
        <v>73.13</v>
      </c>
      <c r="V70">
        <f t="shared" si="7"/>
        <v>20688</v>
      </c>
      <c r="W70">
        <f t="shared" si="8"/>
        <v>527</v>
      </c>
      <c r="X70">
        <f t="shared" si="9"/>
        <v>21215</v>
      </c>
      <c r="Y70">
        <f t="shared" si="10"/>
        <v>0</v>
      </c>
    </row>
    <row r="71" spans="1:25" x14ac:dyDescent="0.25">
      <c r="A71" s="63">
        <v>64</v>
      </c>
      <c r="B71" s="64">
        <v>2763</v>
      </c>
      <c r="C71" s="64" t="s">
        <v>61</v>
      </c>
      <c r="D71" s="64">
        <v>2763</v>
      </c>
      <c r="E71" s="64">
        <v>601.79999999999995</v>
      </c>
      <c r="F71" s="64">
        <v>66.239999999999995</v>
      </c>
      <c r="G71" s="64">
        <v>39863</v>
      </c>
      <c r="H71" s="64">
        <v>39863</v>
      </c>
      <c r="I71" s="64">
        <v>641.9</v>
      </c>
      <c r="J71" s="64">
        <v>653.1</v>
      </c>
      <c r="K71" s="64">
        <v>78.41</v>
      </c>
      <c r="L71" s="2"/>
      <c r="N71" s="3">
        <f t="shared" si="1"/>
        <v>68.589999999999989</v>
      </c>
      <c r="O71">
        <f t="shared" si="2"/>
        <v>44028</v>
      </c>
      <c r="P71">
        <f t="shared" si="3"/>
        <v>0</v>
      </c>
      <c r="Q71">
        <f t="shared" si="4"/>
        <v>44028</v>
      </c>
      <c r="R71">
        <f t="shared" si="5"/>
        <v>4165</v>
      </c>
      <c r="U71" s="3">
        <f t="shared" si="6"/>
        <v>68.589999999999989</v>
      </c>
      <c r="V71">
        <f t="shared" si="7"/>
        <v>44796</v>
      </c>
      <c r="W71">
        <f t="shared" si="8"/>
        <v>0</v>
      </c>
      <c r="X71">
        <f t="shared" si="9"/>
        <v>44796</v>
      </c>
      <c r="Y71">
        <f t="shared" si="10"/>
        <v>768</v>
      </c>
    </row>
    <row r="72" spans="1:25" x14ac:dyDescent="0.25">
      <c r="A72" s="63">
        <v>65</v>
      </c>
      <c r="B72" s="64">
        <v>1221</v>
      </c>
      <c r="C72" s="64" t="s">
        <v>343</v>
      </c>
      <c r="D72" s="64">
        <v>1221</v>
      </c>
      <c r="E72" s="64">
        <v>2797.8</v>
      </c>
      <c r="F72" s="64">
        <v>64.180000000000007</v>
      </c>
      <c r="G72" s="64">
        <v>179563</v>
      </c>
      <c r="H72" s="64">
        <v>179563</v>
      </c>
      <c r="I72" s="64">
        <v>2937.9</v>
      </c>
      <c r="J72" s="64">
        <v>3090.3</v>
      </c>
      <c r="K72" s="64">
        <v>78.41</v>
      </c>
      <c r="L72" s="2"/>
      <c r="N72" s="3">
        <f t="shared" si="1"/>
        <v>66.53</v>
      </c>
      <c r="O72">
        <f t="shared" si="2"/>
        <v>195458</v>
      </c>
      <c r="P72">
        <f t="shared" si="3"/>
        <v>0</v>
      </c>
      <c r="Q72">
        <f t="shared" si="4"/>
        <v>195458</v>
      </c>
      <c r="R72">
        <f t="shared" si="5"/>
        <v>15895</v>
      </c>
      <c r="U72" s="3">
        <f t="shared" si="6"/>
        <v>66.53</v>
      </c>
      <c r="V72">
        <f t="shared" si="7"/>
        <v>205598</v>
      </c>
      <c r="W72">
        <f t="shared" si="8"/>
        <v>0</v>
      </c>
      <c r="X72">
        <f t="shared" si="9"/>
        <v>205598</v>
      </c>
      <c r="Y72">
        <f t="shared" si="10"/>
        <v>10140</v>
      </c>
    </row>
    <row r="73" spans="1:25" x14ac:dyDescent="0.25">
      <c r="A73" s="63">
        <v>66</v>
      </c>
      <c r="B73" s="64">
        <v>1233</v>
      </c>
      <c r="C73" s="64" t="s">
        <v>62</v>
      </c>
      <c r="D73" s="64">
        <v>1233</v>
      </c>
      <c r="E73" s="64">
        <v>1187.0999999999999</v>
      </c>
      <c r="F73" s="64">
        <v>70.88</v>
      </c>
      <c r="G73" s="64">
        <v>84142</v>
      </c>
      <c r="H73" s="64">
        <v>84142</v>
      </c>
      <c r="I73" s="64">
        <v>1173.0999999999999</v>
      </c>
      <c r="J73" s="64">
        <v>1207.5</v>
      </c>
      <c r="K73" s="64">
        <v>78.41</v>
      </c>
      <c r="L73" s="2"/>
      <c r="N73" s="3">
        <f t="shared" ref="N73:N136" si="11">F73+$N$5</f>
        <v>73.22999999999999</v>
      </c>
      <c r="O73">
        <f t="shared" ref="O73:O136" si="12">ROUND(N73*I73,0)</f>
        <v>85906</v>
      </c>
      <c r="P73">
        <f t="shared" ref="P73:P136" si="13">IF(O73&lt;G73,G73-O73,0)</f>
        <v>0</v>
      </c>
      <c r="Q73">
        <f t="shared" ref="Q73:Q136" si="14">P73+O73</f>
        <v>85906</v>
      </c>
      <c r="R73">
        <f t="shared" ref="R73:R136" si="15">Q73-(H73)</f>
        <v>1764</v>
      </c>
      <c r="U73" s="3">
        <f t="shared" ref="U73:U136" si="16">N73+$U$5</f>
        <v>73.22999999999999</v>
      </c>
      <c r="V73">
        <f t="shared" ref="V73:V136" si="17">ROUND(U73*J73,0)</f>
        <v>88425</v>
      </c>
      <c r="W73">
        <f t="shared" ref="W73:W136" si="18">IF(V73&lt;O73,O73-V73,0)</f>
        <v>0</v>
      </c>
      <c r="X73">
        <f t="shared" ref="X73:X136" si="19">W73+V73</f>
        <v>88425</v>
      </c>
      <c r="Y73">
        <f t="shared" ref="Y73:Y136" si="20">X73-(Q73)</f>
        <v>2519</v>
      </c>
    </row>
    <row r="74" spans="1:25" x14ac:dyDescent="0.25">
      <c r="A74" s="63">
        <v>67</v>
      </c>
      <c r="B74" s="64">
        <v>1278</v>
      </c>
      <c r="C74" s="64" t="s">
        <v>63</v>
      </c>
      <c r="D74" s="64">
        <v>1278</v>
      </c>
      <c r="E74" s="64">
        <v>3612.4</v>
      </c>
      <c r="F74" s="64">
        <v>84.93</v>
      </c>
      <c r="G74" s="64">
        <v>306801</v>
      </c>
      <c r="H74" s="64">
        <v>306801</v>
      </c>
      <c r="I74" s="64">
        <v>3604.2</v>
      </c>
      <c r="J74" s="64">
        <v>3575.1</v>
      </c>
      <c r="K74" s="64">
        <v>78.41</v>
      </c>
      <c r="L74" s="2"/>
      <c r="N74" s="3">
        <f t="shared" si="11"/>
        <v>87.28</v>
      </c>
      <c r="O74">
        <f t="shared" si="12"/>
        <v>314575</v>
      </c>
      <c r="P74">
        <f t="shared" si="13"/>
        <v>0</v>
      </c>
      <c r="Q74">
        <f t="shared" si="14"/>
        <v>314575</v>
      </c>
      <c r="R74">
        <f t="shared" si="15"/>
        <v>7774</v>
      </c>
      <c r="U74" s="3">
        <f t="shared" si="16"/>
        <v>87.28</v>
      </c>
      <c r="V74">
        <f t="shared" si="17"/>
        <v>312035</v>
      </c>
      <c r="W74">
        <f t="shared" si="18"/>
        <v>2540</v>
      </c>
      <c r="X74">
        <f t="shared" si="19"/>
        <v>314575</v>
      </c>
      <c r="Y74">
        <f t="shared" si="20"/>
        <v>0</v>
      </c>
    </row>
    <row r="75" spans="1:25" x14ac:dyDescent="0.25">
      <c r="A75" s="63">
        <v>68</v>
      </c>
      <c r="B75" s="64">
        <v>1332</v>
      </c>
      <c r="C75" s="64" t="s">
        <v>64</v>
      </c>
      <c r="D75" s="64">
        <v>1332</v>
      </c>
      <c r="E75" s="64">
        <v>726.5</v>
      </c>
      <c r="F75" s="64">
        <v>73.45</v>
      </c>
      <c r="G75" s="64">
        <v>53361</v>
      </c>
      <c r="H75" s="64">
        <v>53361</v>
      </c>
      <c r="I75" s="64">
        <v>707.2</v>
      </c>
      <c r="J75" s="64">
        <v>718.3</v>
      </c>
      <c r="K75" s="64">
        <v>78.41</v>
      </c>
      <c r="L75" s="2"/>
      <c r="N75" s="3">
        <f t="shared" si="11"/>
        <v>75.8</v>
      </c>
      <c r="O75">
        <f t="shared" si="12"/>
        <v>53606</v>
      </c>
      <c r="P75">
        <f t="shared" si="13"/>
        <v>0</v>
      </c>
      <c r="Q75">
        <f t="shared" si="14"/>
        <v>53606</v>
      </c>
      <c r="R75">
        <f t="shared" si="15"/>
        <v>245</v>
      </c>
      <c r="U75" s="3">
        <f t="shared" si="16"/>
        <v>75.8</v>
      </c>
      <c r="V75">
        <f t="shared" si="17"/>
        <v>54447</v>
      </c>
      <c r="W75">
        <f t="shared" si="18"/>
        <v>0</v>
      </c>
      <c r="X75">
        <f t="shared" si="19"/>
        <v>54447</v>
      </c>
      <c r="Y75">
        <f t="shared" si="20"/>
        <v>841</v>
      </c>
    </row>
    <row r="76" spans="1:25" x14ac:dyDescent="0.25">
      <c r="A76" s="63">
        <v>69</v>
      </c>
      <c r="B76" s="64">
        <v>1337</v>
      </c>
      <c r="C76" s="64" t="s">
        <v>344</v>
      </c>
      <c r="D76" s="64">
        <v>1337</v>
      </c>
      <c r="E76" s="64">
        <v>5130.8999999999996</v>
      </c>
      <c r="F76" s="64">
        <v>78.11</v>
      </c>
      <c r="G76" s="64">
        <v>400775</v>
      </c>
      <c r="H76" s="64">
        <v>400775</v>
      </c>
      <c r="I76" s="64">
        <v>5147.8999999999996</v>
      </c>
      <c r="J76" s="64">
        <v>5140.8</v>
      </c>
      <c r="K76" s="64">
        <v>78.41</v>
      </c>
      <c r="L76" s="2"/>
      <c r="N76" s="3">
        <f t="shared" si="11"/>
        <v>80.459999999999994</v>
      </c>
      <c r="O76">
        <f t="shared" si="12"/>
        <v>414200</v>
      </c>
      <c r="P76">
        <f t="shared" si="13"/>
        <v>0</v>
      </c>
      <c r="Q76">
        <f t="shared" si="14"/>
        <v>414200</v>
      </c>
      <c r="R76">
        <f t="shared" si="15"/>
        <v>13425</v>
      </c>
      <c r="U76" s="3">
        <f t="shared" si="16"/>
        <v>80.459999999999994</v>
      </c>
      <c r="V76">
        <f t="shared" si="17"/>
        <v>413629</v>
      </c>
      <c r="W76">
        <f t="shared" si="18"/>
        <v>571</v>
      </c>
      <c r="X76">
        <f t="shared" si="19"/>
        <v>414200</v>
      </c>
      <c r="Y76">
        <f t="shared" si="20"/>
        <v>0</v>
      </c>
    </row>
    <row r="77" spans="1:25" x14ac:dyDescent="0.25">
      <c r="A77" s="63">
        <v>70</v>
      </c>
      <c r="B77" s="64">
        <v>1350</v>
      </c>
      <c r="C77" s="64" t="s">
        <v>65</v>
      </c>
      <c r="D77" s="64">
        <v>1350</v>
      </c>
      <c r="E77" s="64">
        <v>466</v>
      </c>
      <c r="F77" s="64">
        <v>73.66</v>
      </c>
      <c r="G77" s="64">
        <v>34326</v>
      </c>
      <c r="H77" s="64">
        <v>34326</v>
      </c>
      <c r="I77" s="64">
        <v>463.9</v>
      </c>
      <c r="J77" s="64">
        <v>487.4</v>
      </c>
      <c r="K77" s="64">
        <v>78.41</v>
      </c>
      <c r="L77" s="2"/>
      <c r="N77" s="3">
        <f t="shared" si="11"/>
        <v>76.009999999999991</v>
      </c>
      <c r="O77">
        <f t="shared" si="12"/>
        <v>35261</v>
      </c>
      <c r="P77">
        <f t="shared" si="13"/>
        <v>0</v>
      </c>
      <c r="Q77">
        <f t="shared" si="14"/>
        <v>35261</v>
      </c>
      <c r="R77">
        <f t="shared" si="15"/>
        <v>935</v>
      </c>
      <c r="U77" s="3">
        <f t="shared" si="16"/>
        <v>76.009999999999991</v>
      </c>
      <c r="V77">
        <f t="shared" si="17"/>
        <v>37047</v>
      </c>
      <c r="W77">
        <f t="shared" si="18"/>
        <v>0</v>
      </c>
      <c r="X77">
        <f t="shared" si="19"/>
        <v>37047</v>
      </c>
      <c r="Y77">
        <f t="shared" si="20"/>
        <v>1786</v>
      </c>
    </row>
    <row r="78" spans="1:25" x14ac:dyDescent="0.25">
      <c r="A78" s="63">
        <v>71</v>
      </c>
      <c r="B78" s="64">
        <v>1359</v>
      </c>
      <c r="C78" s="64" t="s">
        <v>345</v>
      </c>
      <c r="D78" s="64">
        <v>1359</v>
      </c>
      <c r="E78" s="64">
        <v>482</v>
      </c>
      <c r="F78" s="64">
        <v>73.62</v>
      </c>
      <c r="G78" s="64">
        <v>35485</v>
      </c>
      <c r="H78" s="64">
        <v>35485</v>
      </c>
      <c r="I78" s="64">
        <v>452.9</v>
      </c>
      <c r="J78" s="64">
        <v>452.2</v>
      </c>
      <c r="K78" s="64">
        <v>78.41</v>
      </c>
      <c r="L78" s="2"/>
      <c r="N78" s="3">
        <f t="shared" si="11"/>
        <v>75.97</v>
      </c>
      <c r="O78">
        <f t="shared" si="12"/>
        <v>34407</v>
      </c>
      <c r="P78">
        <f t="shared" si="13"/>
        <v>1078</v>
      </c>
      <c r="Q78">
        <f t="shared" si="14"/>
        <v>35485</v>
      </c>
      <c r="R78">
        <f t="shared" si="15"/>
        <v>0</v>
      </c>
      <c r="U78" s="3">
        <f t="shared" si="16"/>
        <v>75.97</v>
      </c>
      <c r="V78">
        <f t="shared" si="17"/>
        <v>34354</v>
      </c>
      <c r="W78">
        <f t="shared" si="18"/>
        <v>53</v>
      </c>
      <c r="X78">
        <f t="shared" si="19"/>
        <v>34407</v>
      </c>
      <c r="Y78">
        <f t="shared" si="20"/>
        <v>-1078</v>
      </c>
    </row>
    <row r="79" spans="1:25" x14ac:dyDescent="0.25">
      <c r="A79" s="63">
        <v>72</v>
      </c>
      <c r="B79" s="64">
        <v>1368</v>
      </c>
      <c r="C79" s="64" t="s">
        <v>66</v>
      </c>
      <c r="D79" s="64">
        <v>1368</v>
      </c>
      <c r="E79" s="64">
        <v>756.8</v>
      </c>
      <c r="F79" s="64">
        <v>82.81</v>
      </c>
      <c r="G79" s="64">
        <v>62671</v>
      </c>
      <c r="H79" s="64">
        <v>62671</v>
      </c>
      <c r="I79" s="64">
        <v>741.9</v>
      </c>
      <c r="J79" s="64">
        <v>740.9</v>
      </c>
      <c r="K79" s="64">
        <v>78.41</v>
      </c>
      <c r="L79" s="2"/>
      <c r="N79" s="3">
        <f t="shared" si="11"/>
        <v>85.16</v>
      </c>
      <c r="O79">
        <f t="shared" si="12"/>
        <v>63180</v>
      </c>
      <c r="P79">
        <f t="shared" si="13"/>
        <v>0</v>
      </c>
      <c r="Q79">
        <f t="shared" si="14"/>
        <v>63180</v>
      </c>
      <c r="R79">
        <f t="shared" si="15"/>
        <v>509</v>
      </c>
      <c r="U79" s="3">
        <f t="shared" si="16"/>
        <v>85.16</v>
      </c>
      <c r="V79">
        <f t="shared" si="17"/>
        <v>63095</v>
      </c>
      <c r="W79">
        <f t="shared" si="18"/>
        <v>85</v>
      </c>
      <c r="X79">
        <f t="shared" si="19"/>
        <v>63180</v>
      </c>
      <c r="Y79">
        <f t="shared" si="20"/>
        <v>0</v>
      </c>
    </row>
    <row r="80" spans="1:25" x14ac:dyDescent="0.25">
      <c r="A80" s="63">
        <v>73</v>
      </c>
      <c r="B80" s="64">
        <v>1413</v>
      </c>
      <c r="C80" s="64" t="s">
        <v>67</v>
      </c>
      <c r="D80" s="64">
        <v>1413</v>
      </c>
      <c r="E80" s="64">
        <v>427</v>
      </c>
      <c r="F80" s="64">
        <v>82.24</v>
      </c>
      <c r="G80" s="64">
        <v>35116</v>
      </c>
      <c r="H80" s="64">
        <v>35116</v>
      </c>
      <c r="I80" s="64">
        <v>425</v>
      </c>
      <c r="J80" s="64">
        <v>412.4</v>
      </c>
      <c r="K80" s="64">
        <v>78.41</v>
      </c>
      <c r="L80" s="2"/>
      <c r="N80" s="3">
        <f t="shared" si="11"/>
        <v>84.589999999999989</v>
      </c>
      <c r="O80">
        <f t="shared" si="12"/>
        <v>35951</v>
      </c>
      <c r="P80">
        <f t="shared" si="13"/>
        <v>0</v>
      </c>
      <c r="Q80">
        <f t="shared" si="14"/>
        <v>35951</v>
      </c>
      <c r="R80">
        <f t="shared" si="15"/>
        <v>835</v>
      </c>
      <c r="U80" s="3">
        <f t="shared" si="16"/>
        <v>84.589999999999989</v>
      </c>
      <c r="V80">
        <f t="shared" si="17"/>
        <v>34885</v>
      </c>
      <c r="W80">
        <f t="shared" si="18"/>
        <v>1066</v>
      </c>
      <c r="X80">
        <f t="shared" si="19"/>
        <v>35951</v>
      </c>
      <c r="Y80">
        <f t="shared" si="20"/>
        <v>0</v>
      </c>
    </row>
    <row r="81" spans="1:25" x14ac:dyDescent="0.25">
      <c r="A81" s="63">
        <v>74</v>
      </c>
      <c r="B81" s="64">
        <v>1431</v>
      </c>
      <c r="C81" s="64" t="s">
        <v>68</v>
      </c>
      <c r="D81" s="64">
        <v>1431</v>
      </c>
      <c r="E81" s="64">
        <v>412.4</v>
      </c>
      <c r="F81" s="64">
        <v>86.03</v>
      </c>
      <c r="G81" s="64">
        <v>35479</v>
      </c>
      <c r="H81" s="64">
        <v>35479</v>
      </c>
      <c r="I81" s="64">
        <v>382.1</v>
      </c>
      <c r="J81" s="64">
        <v>369.5</v>
      </c>
      <c r="K81" s="64">
        <v>78.41</v>
      </c>
      <c r="L81" s="2"/>
      <c r="N81" s="3">
        <f t="shared" si="11"/>
        <v>88.38</v>
      </c>
      <c r="O81">
        <f t="shared" si="12"/>
        <v>33770</v>
      </c>
      <c r="P81">
        <f t="shared" si="13"/>
        <v>1709</v>
      </c>
      <c r="Q81">
        <f t="shared" si="14"/>
        <v>35479</v>
      </c>
      <c r="R81">
        <f t="shared" si="15"/>
        <v>0</v>
      </c>
      <c r="U81" s="3">
        <f t="shared" si="16"/>
        <v>88.38</v>
      </c>
      <c r="V81">
        <f t="shared" si="17"/>
        <v>32656</v>
      </c>
      <c r="W81">
        <f t="shared" si="18"/>
        <v>1114</v>
      </c>
      <c r="X81">
        <f t="shared" si="19"/>
        <v>33770</v>
      </c>
      <c r="Y81">
        <f t="shared" si="20"/>
        <v>-1709</v>
      </c>
    </row>
    <row r="82" spans="1:25" x14ac:dyDescent="0.25">
      <c r="A82" s="63">
        <v>75</v>
      </c>
      <c r="B82" s="64">
        <v>1476</v>
      </c>
      <c r="C82" s="64" t="s">
        <v>69</v>
      </c>
      <c r="D82" s="64">
        <v>1476</v>
      </c>
      <c r="E82" s="64">
        <v>8688.1</v>
      </c>
      <c r="F82" s="64">
        <v>89.63</v>
      </c>
      <c r="G82" s="64">
        <v>778714</v>
      </c>
      <c r="H82" s="64">
        <v>779375</v>
      </c>
      <c r="I82" s="64">
        <v>8707.7000000000007</v>
      </c>
      <c r="J82" s="64">
        <v>8611.6</v>
      </c>
      <c r="K82" s="64">
        <v>78.41</v>
      </c>
      <c r="L82" s="2"/>
      <c r="N82" s="3">
        <f t="shared" si="11"/>
        <v>91.97999999999999</v>
      </c>
      <c r="O82">
        <f t="shared" si="12"/>
        <v>800934</v>
      </c>
      <c r="P82">
        <f t="shared" si="13"/>
        <v>0</v>
      </c>
      <c r="Q82">
        <f t="shared" si="14"/>
        <v>800934</v>
      </c>
      <c r="R82">
        <f t="shared" si="15"/>
        <v>21559</v>
      </c>
      <c r="U82" s="3">
        <f t="shared" si="16"/>
        <v>91.97999999999999</v>
      </c>
      <c r="V82">
        <f t="shared" si="17"/>
        <v>792095</v>
      </c>
      <c r="W82">
        <f t="shared" si="18"/>
        <v>8839</v>
      </c>
      <c r="X82">
        <f t="shared" si="19"/>
        <v>800934</v>
      </c>
      <c r="Y82">
        <f t="shared" si="20"/>
        <v>0</v>
      </c>
    </row>
    <row r="83" spans="1:25" x14ac:dyDescent="0.25">
      <c r="A83" s="63">
        <v>76</v>
      </c>
      <c r="B83" s="64">
        <v>1503</v>
      </c>
      <c r="C83" s="64" t="s">
        <v>70</v>
      </c>
      <c r="D83" s="64">
        <v>1503</v>
      </c>
      <c r="E83" s="64">
        <v>1402</v>
      </c>
      <c r="F83" s="64">
        <v>81.099999999999994</v>
      </c>
      <c r="G83" s="64">
        <v>113702</v>
      </c>
      <c r="H83" s="64">
        <v>115776</v>
      </c>
      <c r="I83" s="64">
        <v>1397</v>
      </c>
      <c r="J83" s="64">
        <v>1347</v>
      </c>
      <c r="K83" s="64">
        <v>78.41</v>
      </c>
      <c r="L83" s="2"/>
      <c r="N83" s="3">
        <f t="shared" si="11"/>
        <v>83.449999999999989</v>
      </c>
      <c r="O83">
        <f t="shared" si="12"/>
        <v>116580</v>
      </c>
      <c r="P83">
        <f t="shared" si="13"/>
        <v>0</v>
      </c>
      <c r="Q83">
        <f t="shared" si="14"/>
        <v>116580</v>
      </c>
      <c r="R83">
        <f t="shared" si="15"/>
        <v>804</v>
      </c>
      <c r="U83" s="3">
        <f t="shared" si="16"/>
        <v>83.449999999999989</v>
      </c>
      <c r="V83">
        <f t="shared" si="17"/>
        <v>112407</v>
      </c>
      <c r="W83">
        <f t="shared" si="18"/>
        <v>4173</v>
      </c>
      <c r="X83">
        <f t="shared" si="19"/>
        <v>116580</v>
      </c>
      <c r="Y83">
        <f t="shared" si="20"/>
        <v>0</v>
      </c>
    </row>
    <row r="84" spans="1:25" x14ac:dyDescent="0.25">
      <c r="A84" s="63">
        <v>77</v>
      </c>
      <c r="B84" s="64">
        <v>1576</v>
      </c>
      <c r="C84" s="64" t="s">
        <v>71</v>
      </c>
      <c r="D84" s="64">
        <v>1576</v>
      </c>
      <c r="E84" s="64">
        <v>3394.1</v>
      </c>
      <c r="F84" s="64">
        <v>72.569999999999993</v>
      </c>
      <c r="G84" s="64">
        <v>246310</v>
      </c>
      <c r="H84" s="64">
        <v>246310</v>
      </c>
      <c r="I84" s="64">
        <v>3478</v>
      </c>
      <c r="J84" s="64">
        <v>3581.5</v>
      </c>
      <c r="K84" s="64">
        <v>78.41</v>
      </c>
      <c r="L84" s="2"/>
      <c r="N84" s="3">
        <f t="shared" si="11"/>
        <v>74.919999999999987</v>
      </c>
      <c r="O84">
        <f t="shared" si="12"/>
        <v>260572</v>
      </c>
      <c r="P84">
        <f t="shared" si="13"/>
        <v>0</v>
      </c>
      <c r="Q84">
        <f t="shared" si="14"/>
        <v>260572</v>
      </c>
      <c r="R84">
        <f t="shared" si="15"/>
        <v>14262</v>
      </c>
      <c r="U84" s="3">
        <f t="shared" si="16"/>
        <v>74.919999999999987</v>
      </c>
      <c r="V84">
        <f t="shared" si="17"/>
        <v>268326</v>
      </c>
      <c r="W84">
        <f t="shared" si="18"/>
        <v>0</v>
      </c>
      <c r="X84">
        <f t="shared" si="19"/>
        <v>268326</v>
      </c>
      <c r="Y84">
        <f t="shared" si="20"/>
        <v>7754</v>
      </c>
    </row>
    <row r="85" spans="1:25" x14ac:dyDescent="0.25">
      <c r="A85" s="63">
        <v>78</v>
      </c>
      <c r="B85" s="64">
        <v>1602</v>
      </c>
      <c r="C85" s="64" t="s">
        <v>72</v>
      </c>
      <c r="D85" s="64">
        <v>1602</v>
      </c>
      <c r="E85" s="64">
        <v>468.9</v>
      </c>
      <c r="F85" s="64">
        <v>78.849999999999994</v>
      </c>
      <c r="G85" s="64">
        <v>36973</v>
      </c>
      <c r="H85" s="64">
        <v>37231</v>
      </c>
      <c r="I85" s="64">
        <v>432.4</v>
      </c>
      <c r="J85" s="64">
        <v>431.7</v>
      </c>
      <c r="K85" s="64">
        <v>78.41</v>
      </c>
      <c r="L85" s="2"/>
      <c r="N85" s="3">
        <f t="shared" si="11"/>
        <v>81.199999999999989</v>
      </c>
      <c r="O85">
        <f t="shared" si="12"/>
        <v>35111</v>
      </c>
      <c r="P85">
        <f t="shared" si="13"/>
        <v>1862</v>
      </c>
      <c r="Q85">
        <f t="shared" si="14"/>
        <v>36973</v>
      </c>
      <c r="R85">
        <f t="shared" si="15"/>
        <v>-258</v>
      </c>
      <c r="U85" s="3">
        <f t="shared" si="16"/>
        <v>81.199999999999989</v>
      </c>
      <c r="V85">
        <f t="shared" si="17"/>
        <v>35054</v>
      </c>
      <c r="W85">
        <f t="shared" si="18"/>
        <v>57</v>
      </c>
      <c r="X85">
        <f t="shared" si="19"/>
        <v>35111</v>
      </c>
      <c r="Y85">
        <f t="shared" si="20"/>
        <v>-1862</v>
      </c>
    </row>
    <row r="86" spans="1:25" x14ac:dyDescent="0.25">
      <c r="A86" s="63">
        <v>79</v>
      </c>
      <c r="B86" s="64">
        <v>1611</v>
      </c>
      <c r="C86" s="64" t="s">
        <v>73</v>
      </c>
      <c r="D86" s="64">
        <v>1611</v>
      </c>
      <c r="E86" s="64">
        <v>14412.6</v>
      </c>
      <c r="F86" s="64">
        <v>89.24</v>
      </c>
      <c r="G86" s="64">
        <v>1286180</v>
      </c>
      <c r="H86" s="64">
        <v>1286180</v>
      </c>
      <c r="I86" s="64">
        <v>14164.5</v>
      </c>
      <c r="J86" s="64">
        <v>13916.3</v>
      </c>
      <c r="K86" s="64">
        <v>78.41</v>
      </c>
      <c r="L86" s="2"/>
      <c r="N86" s="3">
        <f t="shared" si="11"/>
        <v>91.589999999999989</v>
      </c>
      <c r="O86">
        <f t="shared" si="12"/>
        <v>1297327</v>
      </c>
      <c r="P86">
        <f t="shared" si="13"/>
        <v>0</v>
      </c>
      <c r="Q86">
        <f t="shared" si="14"/>
        <v>1297327</v>
      </c>
      <c r="R86">
        <f t="shared" si="15"/>
        <v>11147</v>
      </c>
      <c r="U86" s="3">
        <f t="shared" si="16"/>
        <v>91.589999999999989</v>
      </c>
      <c r="V86">
        <f t="shared" si="17"/>
        <v>1274594</v>
      </c>
      <c r="W86">
        <f t="shared" si="18"/>
        <v>22733</v>
      </c>
      <c r="X86">
        <f t="shared" si="19"/>
        <v>1297327</v>
      </c>
      <c r="Y86">
        <f t="shared" si="20"/>
        <v>0</v>
      </c>
    </row>
    <row r="87" spans="1:25" x14ac:dyDescent="0.25">
      <c r="A87" s="63">
        <v>80</v>
      </c>
      <c r="B87" s="64">
        <v>1619</v>
      </c>
      <c r="C87" s="64" t="s">
        <v>74</v>
      </c>
      <c r="D87" s="64">
        <v>1619</v>
      </c>
      <c r="E87" s="64">
        <v>1182.5</v>
      </c>
      <c r="F87" s="64">
        <v>71.8</v>
      </c>
      <c r="G87" s="64">
        <v>84904</v>
      </c>
      <c r="H87" s="64">
        <v>84904</v>
      </c>
      <c r="I87" s="64">
        <v>1148.7</v>
      </c>
      <c r="J87" s="64">
        <v>1135.0999999999999</v>
      </c>
      <c r="K87" s="64">
        <v>78.41</v>
      </c>
      <c r="L87" s="4"/>
      <c r="M87" s="5"/>
      <c r="N87" s="6">
        <f t="shared" si="11"/>
        <v>74.149999999999991</v>
      </c>
      <c r="O87" s="5">
        <f t="shared" si="12"/>
        <v>85176</v>
      </c>
      <c r="P87" s="5">
        <f t="shared" si="13"/>
        <v>0</v>
      </c>
      <c r="Q87" s="5">
        <f t="shared" si="14"/>
        <v>85176</v>
      </c>
      <c r="R87" s="5">
        <f t="shared" si="15"/>
        <v>272</v>
      </c>
      <c r="U87" s="3">
        <f t="shared" si="16"/>
        <v>74.149999999999991</v>
      </c>
      <c r="V87">
        <f t="shared" si="17"/>
        <v>84168</v>
      </c>
      <c r="W87">
        <f t="shared" si="18"/>
        <v>1008</v>
      </c>
      <c r="X87">
        <f t="shared" si="19"/>
        <v>85176</v>
      </c>
      <c r="Y87">
        <f t="shared" si="20"/>
        <v>0</v>
      </c>
    </row>
    <row r="88" spans="1:25" x14ac:dyDescent="0.25">
      <c r="A88" s="63">
        <v>81</v>
      </c>
      <c r="B88" s="64">
        <v>1638</v>
      </c>
      <c r="C88" s="64" t="s">
        <v>346</v>
      </c>
      <c r="D88" s="64">
        <v>1638</v>
      </c>
      <c r="E88" s="64">
        <v>1530.5</v>
      </c>
      <c r="F88" s="64">
        <v>72.400000000000006</v>
      </c>
      <c r="G88" s="64">
        <v>110808</v>
      </c>
      <c r="H88" s="64">
        <v>110808</v>
      </c>
      <c r="I88" s="64">
        <v>1522.6</v>
      </c>
      <c r="J88" s="64">
        <v>1520.5</v>
      </c>
      <c r="K88" s="64">
        <v>78.41</v>
      </c>
      <c r="L88" s="2"/>
      <c r="N88" s="3">
        <f t="shared" si="11"/>
        <v>74.75</v>
      </c>
      <c r="O88">
        <f t="shared" si="12"/>
        <v>113814</v>
      </c>
      <c r="P88">
        <f t="shared" si="13"/>
        <v>0</v>
      </c>
      <c r="Q88">
        <f t="shared" si="14"/>
        <v>113814</v>
      </c>
      <c r="R88">
        <f t="shared" si="15"/>
        <v>3006</v>
      </c>
      <c r="U88" s="3">
        <f t="shared" si="16"/>
        <v>74.75</v>
      </c>
      <c r="V88">
        <f t="shared" si="17"/>
        <v>113657</v>
      </c>
      <c r="W88">
        <f t="shared" si="18"/>
        <v>157</v>
      </c>
      <c r="X88">
        <f t="shared" si="19"/>
        <v>113814</v>
      </c>
      <c r="Y88">
        <f t="shared" si="20"/>
        <v>0</v>
      </c>
    </row>
    <row r="89" spans="1:25" x14ac:dyDescent="0.25">
      <c r="A89" s="63">
        <v>82</v>
      </c>
      <c r="B89" s="64">
        <v>1675</v>
      </c>
      <c r="C89" s="64" t="s">
        <v>75</v>
      </c>
      <c r="D89" s="64">
        <v>1675</v>
      </c>
      <c r="E89" s="64">
        <v>190</v>
      </c>
      <c r="F89" s="64">
        <v>74.87</v>
      </c>
      <c r="G89" s="64">
        <v>14225</v>
      </c>
      <c r="H89" s="64">
        <v>15446</v>
      </c>
      <c r="I89" s="64">
        <v>200</v>
      </c>
      <c r="J89" s="64">
        <v>195.4</v>
      </c>
      <c r="K89" s="64">
        <v>78.41</v>
      </c>
      <c r="L89" s="2"/>
      <c r="N89" s="3">
        <f t="shared" si="11"/>
        <v>77.22</v>
      </c>
      <c r="O89">
        <f t="shared" si="12"/>
        <v>15444</v>
      </c>
      <c r="P89">
        <f t="shared" si="13"/>
        <v>0</v>
      </c>
      <c r="Q89">
        <f t="shared" si="14"/>
        <v>15444</v>
      </c>
      <c r="R89">
        <f t="shared" si="15"/>
        <v>-2</v>
      </c>
      <c r="U89" s="3">
        <f t="shared" si="16"/>
        <v>77.22</v>
      </c>
      <c r="V89">
        <f t="shared" si="17"/>
        <v>15089</v>
      </c>
      <c r="W89">
        <f t="shared" si="18"/>
        <v>355</v>
      </c>
      <c r="X89">
        <f t="shared" si="19"/>
        <v>15444</v>
      </c>
      <c r="Y89">
        <f t="shared" si="20"/>
        <v>0</v>
      </c>
    </row>
    <row r="90" spans="1:25" x14ac:dyDescent="0.25">
      <c r="A90" s="63">
        <v>83</v>
      </c>
      <c r="B90" s="64">
        <v>1701</v>
      </c>
      <c r="C90" s="64" t="s">
        <v>76</v>
      </c>
      <c r="D90" s="64">
        <v>1701</v>
      </c>
      <c r="E90" s="64">
        <v>2044.8</v>
      </c>
      <c r="F90" s="64">
        <v>88.17</v>
      </c>
      <c r="G90" s="64">
        <v>180290</v>
      </c>
      <c r="H90" s="64">
        <v>180290</v>
      </c>
      <c r="I90" s="64">
        <v>2026.3</v>
      </c>
      <c r="J90" s="64">
        <v>2023.5</v>
      </c>
      <c r="K90" s="64">
        <v>78.41</v>
      </c>
      <c r="L90" s="2"/>
      <c r="N90" s="3">
        <f t="shared" si="11"/>
        <v>90.52</v>
      </c>
      <c r="O90">
        <f t="shared" si="12"/>
        <v>183421</v>
      </c>
      <c r="P90">
        <f t="shared" si="13"/>
        <v>0</v>
      </c>
      <c r="Q90">
        <f t="shared" si="14"/>
        <v>183421</v>
      </c>
      <c r="R90">
        <f t="shared" si="15"/>
        <v>3131</v>
      </c>
      <c r="U90" s="3">
        <f t="shared" si="16"/>
        <v>90.52</v>
      </c>
      <c r="V90">
        <f t="shared" si="17"/>
        <v>183167</v>
      </c>
      <c r="W90">
        <f t="shared" si="18"/>
        <v>254</v>
      </c>
      <c r="X90">
        <f t="shared" si="19"/>
        <v>183421</v>
      </c>
      <c r="Y90">
        <f t="shared" si="20"/>
        <v>0</v>
      </c>
    </row>
    <row r="91" spans="1:25" x14ac:dyDescent="0.25">
      <c r="A91" s="63">
        <v>84</v>
      </c>
      <c r="B91" s="64">
        <v>1719</v>
      </c>
      <c r="C91" s="64" t="s">
        <v>77</v>
      </c>
      <c r="D91" s="64">
        <v>1719</v>
      </c>
      <c r="E91" s="64">
        <v>863.6</v>
      </c>
      <c r="F91" s="64">
        <v>61.59</v>
      </c>
      <c r="G91" s="64">
        <v>53189</v>
      </c>
      <c r="H91" s="64">
        <v>53189</v>
      </c>
      <c r="I91" s="64">
        <v>862.9</v>
      </c>
      <c r="J91" s="64">
        <v>897.7</v>
      </c>
      <c r="K91" s="64">
        <v>78.41</v>
      </c>
      <c r="L91" s="2"/>
      <c r="N91" s="3">
        <f t="shared" si="11"/>
        <v>63.940000000000005</v>
      </c>
      <c r="O91">
        <f t="shared" si="12"/>
        <v>55174</v>
      </c>
      <c r="P91">
        <f t="shared" si="13"/>
        <v>0</v>
      </c>
      <c r="Q91">
        <f t="shared" si="14"/>
        <v>55174</v>
      </c>
      <c r="R91">
        <f t="shared" si="15"/>
        <v>1985</v>
      </c>
      <c r="U91" s="3">
        <f t="shared" si="16"/>
        <v>63.940000000000005</v>
      </c>
      <c r="V91">
        <f t="shared" si="17"/>
        <v>57399</v>
      </c>
      <c r="W91">
        <f t="shared" si="18"/>
        <v>0</v>
      </c>
      <c r="X91">
        <f t="shared" si="19"/>
        <v>57399</v>
      </c>
      <c r="Y91">
        <f t="shared" si="20"/>
        <v>2225</v>
      </c>
    </row>
    <row r="92" spans="1:25" x14ac:dyDescent="0.25">
      <c r="A92" s="63">
        <v>85</v>
      </c>
      <c r="B92" s="64">
        <v>1737</v>
      </c>
      <c r="C92" s="64" t="s">
        <v>347</v>
      </c>
      <c r="D92" s="64">
        <v>1737</v>
      </c>
      <c r="E92" s="64">
        <v>31023.8</v>
      </c>
      <c r="F92" s="64">
        <v>98.14</v>
      </c>
      <c r="G92" s="64">
        <v>3044676</v>
      </c>
      <c r="H92" s="64">
        <v>3044676</v>
      </c>
      <c r="I92" s="64">
        <v>30773.9</v>
      </c>
      <c r="J92" s="64">
        <v>30358.799999999999</v>
      </c>
      <c r="K92" s="64">
        <v>78.41</v>
      </c>
      <c r="L92" s="2"/>
      <c r="N92" s="3">
        <f t="shared" si="11"/>
        <v>100.49</v>
      </c>
      <c r="O92">
        <f t="shared" si="12"/>
        <v>3092469</v>
      </c>
      <c r="P92">
        <f t="shared" si="13"/>
        <v>0</v>
      </c>
      <c r="Q92">
        <f t="shared" si="14"/>
        <v>3092469</v>
      </c>
      <c r="R92">
        <f t="shared" si="15"/>
        <v>47793</v>
      </c>
      <c r="U92" s="3">
        <f t="shared" si="16"/>
        <v>100.49</v>
      </c>
      <c r="V92">
        <f t="shared" si="17"/>
        <v>3050756</v>
      </c>
      <c r="W92">
        <f t="shared" si="18"/>
        <v>41713</v>
      </c>
      <c r="X92">
        <f t="shared" si="19"/>
        <v>3092469</v>
      </c>
      <c r="Y92">
        <f t="shared" si="20"/>
        <v>0</v>
      </c>
    </row>
    <row r="93" spans="1:25" x14ac:dyDescent="0.25">
      <c r="A93" s="63">
        <v>86</v>
      </c>
      <c r="B93" s="64">
        <v>1782</v>
      </c>
      <c r="C93" s="64" t="s">
        <v>78</v>
      </c>
      <c r="D93" s="64">
        <v>1782</v>
      </c>
      <c r="E93" s="64">
        <v>109</v>
      </c>
      <c r="F93" s="64">
        <v>110.85</v>
      </c>
      <c r="G93" s="64">
        <v>12083</v>
      </c>
      <c r="H93" s="64">
        <v>12083</v>
      </c>
      <c r="I93" s="64">
        <v>112</v>
      </c>
      <c r="J93" s="64">
        <v>109.4</v>
      </c>
      <c r="K93" s="64">
        <v>78.41</v>
      </c>
      <c r="L93" s="2"/>
      <c r="N93" s="3">
        <f t="shared" si="11"/>
        <v>113.19999999999999</v>
      </c>
      <c r="O93">
        <f t="shared" si="12"/>
        <v>12678</v>
      </c>
      <c r="P93">
        <f t="shared" si="13"/>
        <v>0</v>
      </c>
      <c r="Q93">
        <f t="shared" si="14"/>
        <v>12678</v>
      </c>
      <c r="R93">
        <f t="shared" si="15"/>
        <v>595</v>
      </c>
      <c r="U93" s="3">
        <f t="shared" si="16"/>
        <v>113.19999999999999</v>
      </c>
      <c r="V93">
        <f t="shared" si="17"/>
        <v>12384</v>
      </c>
      <c r="W93">
        <f t="shared" si="18"/>
        <v>294</v>
      </c>
      <c r="X93">
        <f t="shared" si="19"/>
        <v>12678</v>
      </c>
      <c r="Y93">
        <f t="shared" si="20"/>
        <v>0</v>
      </c>
    </row>
    <row r="94" spans="1:25" x14ac:dyDescent="0.25">
      <c r="A94" s="63">
        <v>87</v>
      </c>
      <c r="B94" s="64">
        <v>1791</v>
      </c>
      <c r="C94" s="64" t="s">
        <v>79</v>
      </c>
      <c r="D94" s="64">
        <v>1791</v>
      </c>
      <c r="E94" s="64">
        <v>875.7</v>
      </c>
      <c r="F94" s="64">
        <v>67.12</v>
      </c>
      <c r="G94" s="64">
        <v>58777</v>
      </c>
      <c r="H94" s="64">
        <v>58777</v>
      </c>
      <c r="I94" s="64">
        <v>876.2</v>
      </c>
      <c r="J94" s="64">
        <v>887.1</v>
      </c>
      <c r="K94" s="64">
        <v>78.41</v>
      </c>
      <c r="L94" s="2"/>
      <c r="N94" s="3">
        <f t="shared" si="11"/>
        <v>69.47</v>
      </c>
      <c r="O94">
        <f t="shared" si="12"/>
        <v>60870</v>
      </c>
      <c r="P94">
        <f t="shared" si="13"/>
        <v>0</v>
      </c>
      <c r="Q94">
        <f t="shared" si="14"/>
        <v>60870</v>
      </c>
      <c r="R94">
        <f t="shared" si="15"/>
        <v>2093</v>
      </c>
      <c r="U94" s="3">
        <f t="shared" si="16"/>
        <v>69.47</v>
      </c>
      <c r="V94">
        <f t="shared" si="17"/>
        <v>61627</v>
      </c>
      <c r="W94">
        <f t="shared" si="18"/>
        <v>0</v>
      </c>
      <c r="X94">
        <f t="shared" si="19"/>
        <v>61627</v>
      </c>
      <c r="Y94">
        <f t="shared" si="20"/>
        <v>757</v>
      </c>
    </row>
    <row r="95" spans="1:25" x14ac:dyDescent="0.25">
      <c r="A95" s="63">
        <v>88</v>
      </c>
      <c r="B95" s="64">
        <v>1863</v>
      </c>
      <c r="C95" s="64" t="s">
        <v>80</v>
      </c>
      <c r="D95" s="64">
        <v>1863</v>
      </c>
      <c r="E95" s="64">
        <v>10120.299999999999</v>
      </c>
      <c r="F95" s="64">
        <v>78.69</v>
      </c>
      <c r="G95" s="64">
        <v>796366</v>
      </c>
      <c r="H95" s="64">
        <v>796366</v>
      </c>
      <c r="I95" s="64">
        <v>10064.1</v>
      </c>
      <c r="J95" s="64">
        <v>10026.1</v>
      </c>
      <c r="K95" s="64">
        <v>78.41</v>
      </c>
      <c r="L95" s="2"/>
      <c r="N95" s="3">
        <f t="shared" si="11"/>
        <v>81.039999999999992</v>
      </c>
      <c r="O95">
        <f t="shared" si="12"/>
        <v>815595</v>
      </c>
      <c r="P95">
        <f t="shared" si="13"/>
        <v>0</v>
      </c>
      <c r="Q95">
        <f t="shared" si="14"/>
        <v>815595</v>
      </c>
      <c r="R95">
        <f t="shared" si="15"/>
        <v>19229</v>
      </c>
      <c r="U95" s="3">
        <f t="shared" si="16"/>
        <v>81.039999999999992</v>
      </c>
      <c r="V95">
        <f t="shared" si="17"/>
        <v>812515</v>
      </c>
      <c r="W95">
        <f t="shared" si="18"/>
        <v>3080</v>
      </c>
      <c r="X95">
        <f t="shared" si="19"/>
        <v>815595</v>
      </c>
      <c r="Y95">
        <f t="shared" si="20"/>
        <v>0</v>
      </c>
    </row>
    <row r="96" spans="1:25" x14ac:dyDescent="0.25">
      <c r="A96" s="63">
        <v>89</v>
      </c>
      <c r="B96" s="64">
        <v>1908</v>
      </c>
      <c r="C96" s="64" t="s">
        <v>81</v>
      </c>
      <c r="D96" s="64">
        <v>1908</v>
      </c>
      <c r="E96" s="64">
        <v>381.1</v>
      </c>
      <c r="F96" s="64">
        <v>75.2</v>
      </c>
      <c r="G96" s="64">
        <v>28659</v>
      </c>
      <c r="H96" s="64">
        <v>28659</v>
      </c>
      <c r="I96" s="64">
        <v>366.1</v>
      </c>
      <c r="J96" s="64">
        <v>353.5</v>
      </c>
      <c r="K96" s="64">
        <v>78.41</v>
      </c>
      <c r="L96" s="2"/>
      <c r="N96" s="3">
        <f t="shared" si="11"/>
        <v>77.55</v>
      </c>
      <c r="O96">
        <f t="shared" si="12"/>
        <v>28391</v>
      </c>
      <c r="P96">
        <f t="shared" si="13"/>
        <v>268</v>
      </c>
      <c r="Q96">
        <f t="shared" si="14"/>
        <v>28659</v>
      </c>
      <c r="R96">
        <f t="shared" si="15"/>
        <v>0</v>
      </c>
      <c r="U96" s="3">
        <f t="shared" si="16"/>
        <v>77.55</v>
      </c>
      <c r="V96">
        <f t="shared" si="17"/>
        <v>27414</v>
      </c>
      <c r="W96">
        <f t="shared" si="18"/>
        <v>977</v>
      </c>
      <c r="X96">
        <f t="shared" si="19"/>
        <v>28391</v>
      </c>
      <c r="Y96">
        <f t="shared" si="20"/>
        <v>-268</v>
      </c>
    </row>
    <row r="97" spans="1:25" x14ac:dyDescent="0.25">
      <c r="A97" s="63">
        <v>90</v>
      </c>
      <c r="B97" s="64">
        <v>1926</v>
      </c>
      <c r="C97" s="64" t="s">
        <v>82</v>
      </c>
      <c r="D97" s="64">
        <v>1926</v>
      </c>
      <c r="E97" s="64">
        <v>531</v>
      </c>
      <c r="F97" s="64">
        <v>69.12</v>
      </c>
      <c r="G97" s="64">
        <v>36703</v>
      </c>
      <c r="H97" s="64">
        <v>36703</v>
      </c>
      <c r="I97" s="64">
        <v>503.5</v>
      </c>
      <c r="J97" s="64">
        <v>490.8</v>
      </c>
      <c r="K97" s="64">
        <v>78.41</v>
      </c>
      <c r="L97" s="2"/>
      <c r="N97" s="3">
        <f t="shared" si="11"/>
        <v>71.47</v>
      </c>
      <c r="O97">
        <f t="shared" si="12"/>
        <v>35985</v>
      </c>
      <c r="P97">
        <f t="shared" si="13"/>
        <v>718</v>
      </c>
      <c r="Q97">
        <f t="shared" si="14"/>
        <v>36703</v>
      </c>
      <c r="R97">
        <f t="shared" si="15"/>
        <v>0</v>
      </c>
      <c r="U97" s="3">
        <f t="shared" si="16"/>
        <v>71.47</v>
      </c>
      <c r="V97">
        <f t="shared" si="17"/>
        <v>35077</v>
      </c>
      <c r="W97">
        <f t="shared" si="18"/>
        <v>908</v>
      </c>
      <c r="X97">
        <f t="shared" si="19"/>
        <v>35985</v>
      </c>
      <c r="Y97">
        <f t="shared" si="20"/>
        <v>-718</v>
      </c>
    </row>
    <row r="98" spans="1:25" x14ac:dyDescent="0.25">
      <c r="A98" s="63">
        <v>91</v>
      </c>
      <c r="B98" s="64">
        <v>1944</v>
      </c>
      <c r="C98" s="64" t="s">
        <v>83</v>
      </c>
      <c r="D98" s="64">
        <v>1944</v>
      </c>
      <c r="E98" s="64">
        <v>972</v>
      </c>
      <c r="F98" s="64">
        <v>80.22</v>
      </c>
      <c r="G98" s="64">
        <v>77974</v>
      </c>
      <c r="H98" s="64">
        <v>77974</v>
      </c>
      <c r="I98" s="64">
        <v>952</v>
      </c>
      <c r="J98" s="64">
        <v>998.7</v>
      </c>
      <c r="K98" s="64">
        <v>78.41</v>
      </c>
      <c r="L98" s="2"/>
      <c r="N98" s="3">
        <f t="shared" si="11"/>
        <v>82.57</v>
      </c>
      <c r="O98">
        <f t="shared" si="12"/>
        <v>78607</v>
      </c>
      <c r="P98">
        <f t="shared" si="13"/>
        <v>0</v>
      </c>
      <c r="Q98">
        <f t="shared" si="14"/>
        <v>78607</v>
      </c>
      <c r="R98">
        <f t="shared" si="15"/>
        <v>633</v>
      </c>
      <c r="U98" s="3">
        <f t="shared" si="16"/>
        <v>82.57</v>
      </c>
      <c r="V98">
        <f t="shared" si="17"/>
        <v>82463</v>
      </c>
      <c r="W98">
        <f t="shared" si="18"/>
        <v>0</v>
      </c>
      <c r="X98">
        <f t="shared" si="19"/>
        <v>82463</v>
      </c>
      <c r="Y98">
        <f t="shared" si="20"/>
        <v>3856</v>
      </c>
    </row>
    <row r="99" spans="1:25" x14ac:dyDescent="0.25">
      <c r="A99" s="63">
        <v>92</v>
      </c>
      <c r="B99" s="64">
        <v>1953</v>
      </c>
      <c r="C99" s="64" t="s">
        <v>84</v>
      </c>
      <c r="D99" s="64">
        <v>1953</v>
      </c>
      <c r="E99" s="64">
        <v>580.79999999999995</v>
      </c>
      <c r="F99" s="64">
        <v>77.47</v>
      </c>
      <c r="G99" s="64">
        <v>44995</v>
      </c>
      <c r="H99" s="64">
        <v>44995</v>
      </c>
      <c r="I99" s="64">
        <v>562.29999999999995</v>
      </c>
      <c r="J99" s="64">
        <v>573.5</v>
      </c>
      <c r="K99" s="64">
        <v>78.41</v>
      </c>
      <c r="L99" s="2"/>
      <c r="N99" s="3">
        <f t="shared" si="11"/>
        <v>79.819999999999993</v>
      </c>
      <c r="O99">
        <f t="shared" si="12"/>
        <v>44883</v>
      </c>
      <c r="P99">
        <f t="shared" si="13"/>
        <v>112</v>
      </c>
      <c r="Q99">
        <f t="shared" si="14"/>
        <v>44995</v>
      </c>
      <c r="R99">
        <f t="shared" si="15"/>
        <v>0</v>
      </c>
      <c r="U99" s="3">
        <f t="shared" si="16"/>
        <v>79.819999999999993</v>
      </c>
      <c r="V99">
        <f t="shared" si="17"/>
        <v>45777</v>
      </c>
      <c r="W99">
        <f t="shared" si="18"/>
        <v>0</v>
      </c>
      <c r="X99">
        <f t="shared" si="19"/>
        <v>45777</v>
      </c>
      <c r="Y99">
        <f t="shared" si="20"/>
        <v>782</v>
      </c>
    </row>
    <row r="100" spans="1:25" x14ac:dyDescent="0.25">
      <c r="A100" s="63">
        <v>93</v>
      </c>
      <c r="B100" s="64">
        <v>1963</v>
      </c>
      <c r="C100" s="64" t="s">
        <v>85</v>
      </c>
      <c r="D100" s="64">
        <v>1963</v>
      </c>
      <c r="E100" s="64">
        <v>552.5</v>
      </c>
      <c r="F100" s="64">
        <v>74.150000000000006</v>
      </c>
      <c r="G100" s="64">
        <v>40968</v>
      </c>
      <c r="H100" s="64">
        <v>40968</v>
      </c>
      <c r="I100" s="64">
        <v>541.9</v>
      </c>
      <c r="J100" s="64">
        <v>529.1</v>
      </c>
      <c r="K100" s="64">
        <v>78.41</v>
      </c>
      <c r="L100" s="2"/>
      <c r="N100" s="3">
        <f t="shared" si="11"/>
        <v>76.5</v>
      </c>
      <c r="O100">
        <f t="shared" si="12"/>
        <v>41455</v>
      </c>
      <c r="P100">
        <f t="shared" si="13"/>
        <v>0</v>
      </c>
      <c r="Q100">
        <f t="shared" si="14"/>
        <v>41455</v>
      </c>
      <c r="R100">
        <f t="shared" si="15"/>
        <v>487</v>
      </c>
      <c r="U100" s="3">
        <f t="shared" si="16"/>
        <v>76.5</v>
      </c>
      <c r="V100">
        <f t="shared" si="17"/>
        <v>40476</v>
      </c>
      <c r="W100">
        <f t="shared" si="18"/>
        <v>979</v>
      </c>
      <c r="X100">
        <f t="shared" si="19"/>
        <v>41455</v>
      </c>
      <c r="Y100">
        <f t="shared" si="20"/>
        <v>0</v>
      </c>
    </row>
    <row r="101" spans="1:25" x14ac:dyDescent="0.25">
      <c r="A101" s="63">
        <v>94</v>
      </c>
      <c r="B101" s="64">
        <v>3582</v>
      </c>
      <c r="C101" s="64" t="s">
        <v>86</v>
      </c>
      <c r="D101" s="64">
        <v>1968</v>
      </c>
      <c r="E101" s="64">
        <v>567.20000000000005</v>
      </c>
      <c r="F101" s="64">
        <v>78.819999999999993</v>
      </c>
      <c r="G101" s="64">
        <v>44707</v>
      </c>
      <c r="H101" s="64">
        <v>44707</v>
      </c>
      <c r="I101" s="64">
        <v>525.20000000000005</v>
      </c>
      <c r="J101" s="64">
        <v>524.4</v>
      </c>
      <c r="K101" s="64">
        <v>78.41</v>
      </c>
      <c r="L101" s="2"/>
      <c r="N101" s="3">
        <f t="shared" si="11"/>
        <v>81.169999999999987</v>
      </c>
      <c r="O101">
        <f t="shared" si="12"/>
        <v>42630</v>
      </c>
      <c r="P101">
        <f t="shared" si="13"/>
        <v>2077</v>
      </c>
      <c r="Q101">
        <f t="shared" si="14"/>
        <v>44707</v>
      </c>
      <c r="R101">
        <f t="shared" si="15"/>
        <v>0</v>
      </c>
      <c r="U101" s="3">
        <f t="shared" si="16"/>
        <v>81.169999999999987</v>
      </c>
      <c r="V101">
        <f t="shared" si="17"/>
        <v>42566</v>
      </c>
      <c r="W101">
        <f t="shared" si="18"/>
        <v>64</v>
      </c>
      <c r="X101">
        <f t="shared" si="19"/>
        <v>42630</v>
      </c>
      <c r="Y101">
        <f t="shared" si="20"/>
        <v>-2077</v>
      </c>
    </row>
    <row r="102" spans="1:25" x14ac:dyDescent="0.25">
      <c r="A102" s="63">
        <v>95</v>
      </c>
      <c r="B102" s="64">
        <v>3978</v>
      </c>
      <c r="C102" s="64" t="s">
        <v>87</v>
      </c>
      <c r="D102" s="64">
        <v>3978</v>
      </c>
      <c r="E102" s="64">
        <v>527.1</v>
      </c>
      <c r="F102" s="64">
        <v>70.59</v>
      </c>
      <c r="G102" s="64">
        <v>37208</v>
      </c>
      <c r="H102" s="64">
        <v>37506</v>
      </c>
      <c r="I102" s="64">
        <v>528.5</v>
      </c>
      <c r="J102" s="64">
        <v>479.7</v>
      </c>
      <c r="K102" s="64">
        <v>78.41</v>
      </c>
      <c r="L102" s="2"/>
      <c r="N102" s="3">
        <f t="shared" si="11"/>
        <v>72.94</v>
      </c>
      <c r="O102">
        <f t="shared" si="12"/>
        <v>38549</v>
      </c>
      <c r="P102">
        <f t="shared" si="13"/>
        <v>0</v>
      </c>
      <c r="Q102">
        <f t="shared" si="14"/>
        <v>38549</v>
      </c>
      <c r="R102">
        <f t="shared" si="15"/>
        <v>1043</v>
      </c>
      <c r="U102" s="3">
        <f t="shared" si="16"/>
        <v>72.94</v>
      </c>
      <c r="V102">
        <f t="shared" si="17"/>
        <v>34989</v>
      </c>
      <c r="W102">
        <f t="shared" si="18"/>
        <v>3560</v>
      </c>
      <c r="X102">
        <f t="shared" si="19"/>
        <v>38549</v>
      </c>
      <c r="Y102">
        <f t="shared" si="20"/>
        <v>0</v>
      </c>
    </row>
    <row r="103" spans="1:25" x14ac:dyDescent="0.25">
      <c r="A103" s="63">
        <v>96</v>
      </c>
      <c r="B103" s="64">
        <v>6741</v>
      </c>
      <c r="C103" s="64" t="s">
        <v>88</v>
      </c>
      <c r="D103" s="64">
        <v>6741</v>
      </c>
      <c r="E103" s="64">
        <v>809.4</v>
      </c>
      <c r="F103" s="64">
        <v>77.849999999999994</v>
      </c>
      <c r="G103" s="64">
        <v>63012</v>
      </c>
      <c r="H103" s="64">
        <v>63012</v>
      </c>
      <c r="I103" s="64">
        <v>835.5</v>
      </c>
      <c r="J103" s="64">
        <v>822.4</v>
      </c>
      <c r="K103" s="64">
        <v>78.41</v>
      </c>
      <c r="L103" s="2"/>
      <c r="N103" s="3">
        <f t="shared" si="11"/>
        <v>80.199999999999989</v>
      </c>
      <c r="O103">
        <f t="shared" si="12"/>
        <v>67007</v>
      </c>
      <c r="P103">
        <f t="shared" si="13"/>
        <v>0</v>
      </c>
      <c r="Q103">
        <f t="shared" si="14"/>
        <v>67007</v>
      </c>
      <c r="R103">
        <f t="shared" si="15"/>
        <v>3995</v>
      </c>
      <c r="U103" s="3">
        <f t="shared" si="16"/>
        <v>80.199999999999989</v>
      </c>
      <c r="V103">
        <f t="shared" si="17"/>
        <v>65956</v>
      </c>
      <c r="W103">
        <f t="shared" si="18"/>
        <v>1051</v>
      </c>
      <c r="X103">
        <f t="shared" si="19"/>
        <v>67007</v>
      </c>
      <c r="Y103">
        <f t="shared" si="20"/>
        <v>0</v>
      </c>
    </row>
    <row r="104" spans="1:25" x14ac:dyDescent="0.25">
      <c r="A104" s="63">
        <v>97</v>
      </c>
      <c r="B104" s="64">
        <v>1970</v>
      </c>
      <c r="C104" s="64" t="s">
        <v>89</v>
      </c>
      <c r="D104" s="64">
        <v>1970</v>
      </c>
      <c r="E104" s="64">
        <v>482</v>
      </c>
      <c r="F104" s="64">
        <v>79.48</v>
      </c>
      <c r="G104" s="64">
        <v>38309</v>
      </c>
      <c r="H104" s="64">
        <v>39173</v>
      </c>
      <c r="I104" s="64">
        <v>472.5</v>
      </c>
      <c r="J104" s="64">
        <v>459.8</v>
      </c>
      <c r="K104" s="64">
        <v>78.41</v>
      </c>
      <c r="L104" s="2"/>
      <c r="N104" s="3">
        <f t="shared" si="11"/>
        <v>81.83</v>
      </c>
      <c r="O104">
        <f t="shared" si="12"/>
        <v>38665</v>
      </c>
      <c r="P104">
        <f t="shared" si="13"/>
        <v>0</v>
      </c>
      <c r="Q104">
        <f t="shared" si="14"/>
        <v>38665</v>
      </c>
      <c r="R104">
        <f t="shared" si="15"/>
        <v>-508</v>
      </c>
      <c r="U104" s="3">
        <f t="shared" si="16"/>
        <v>81.83</v>
      </c>
      <c r="V104">
        <f t="shared" si="17"/>
        <v>37625</v>
      </c>
      <c r="W104">
        <f t="shared" si="18"/>
        <v>1040</v>
      </c>
      <c r="X104">
        <f t="shared" si="19"/>
        <v>38665</v>
      </c>
      <c r="Y104">
        <f t="shared" si="20"/>
        <v>0</v>
      </c>
    </row>
    <row r="105" spans="1:25" x14ac:dyDescent="0.25">
      <c r="A105" s="63">
        <v>98</v>
      </c>
      <c r="B105" s="64">
        <v>1972</v>
      </c>
      <c r="C105" s="64" t="s">
        <v>90</v>
      </c>
      <c r="D105" s="64">
        <v>1972</v>
      </c>
      <c r="E105" s="64">
        <v>330.3</v>
      </c>
      <c r="F105" s="64">
        <v>82.43</v>
      </c>
      <c r="G105" s="64">
        <v>27227</v>
      </c>
      <c r="H105" s="64">
        <v>27227</v>
      </c>
      <c r="I105" s="64">
        <v>331.3</v>
      </c>
      <c r="J105" s="64">
        <v>330.8</v>
      </c>
      <c r="K105" s="64">
        <v>78.41</v>
      </c>
      <c r="L105" s="2"/>
      <c r="N105" s="3">
        <f t="shared" si="11"/>
        <v>84.78</v>
      </c>
      <c r="O105">
        <f t="shared" si="12"/>
        <v>28088</v>
      </c>
      <c r="P105">
        <f t="shared" si="13"/>
        <v>0</v>
      </c>
      <c r="Q105">
        <f t="shared" si="14"/>
        <v>28088</v>
      </c>
      <c r="R105">
        <f t="shared" si="15"/>
        <v>861</v>
      </c>
      <c r="U105" s="3">
        <f t="shared" si="16"/>
        <v>84.78</v>
      </c>
      <c r="V105">
        <f t="shared" si="17"/>
        <v>28045</v>
      </c>
      <c r="W105">
        <f t="shared" si="18"/>
        <v>43</v>
      </c>
      <c r="X105">
        <f t="shared" si="19"/>
        <v>28088</v>
      </c>
      <c r="Y105">
        <f t="shared" si="20"/>
        <v>0</v>
      </c>
    </row>
    <row r="106" spans="1:25" x14ac:dyDescent="0.25">
      <c r="A106" s="63">
        <v>99</v>
      </c>
      <c r="B106" s="64">
        <v>1965</v>
      </c>
      <c r="C106" s="64" t="s">
        <v>91</v>
      </c>
      <c r="D106" s="64">
        <v>1965</v>
      </c>
      <c r="E106" s="64">
        <v>558.9</v>
      </c>
      <c r="F106" s="64">
        <v>67.040000000000006</v>
      </c>
      <c r="G106" s="64">
        <v>37469</v>
      </c>
      <c r="H106" s="64">
        <v>37469</v>
      </c>
      <c r="I106" s="64">
        <v>549.6</v>
      </c>
      <c r="J106" s="64">
        <v>536.79999999999995</v>
      </c>
      <c r="K106" s="64">
        <v>78.41</v>
      </c>
      <c r="L106" s="2"/>
      <c r="N106" s="3">
        <f t="shared" si="11"/>
        <v>69.39</v>
      </c>
      <c r="O106">
        <f t="shared" si="12"/>
        <v>38137</v>
      </c>
      <c r="P106">
        <f t="shared" si="13"/>
        <v>0</v>
      </c>
      <c r="Q106">
        <f t="shared" si="14"/>
        <v>38137</v>
      </c>
      <c r="R106">
        <f t="shared" si="15"/>
        <v>668</v>
      </c>
      <c r="U106" s="3">
        <f t="shared" si="16"/>
        <v>69.39</v>
      </c>
      <c r="V106">
        <f t="shared" si="17"/>
        <v>37249</v>
      </c>
      <c r="W106">
        <f t="shared" si="18"/>
        <v>888</v>
      </c>
      <c r="X106">
        <f t="shared" si="19"/>
        <v>38137</v>
      </c>
      <c r="Y106">
        <f t="shared" si="20"/>
        <v>0</v>
      </c>
    </row>
    <row r="107" spans="1:25" x14ac:dyDescent="0.25">
      <c r="A107" s="63">
        <v>100</v>
      </c>
      <c r="B107" s="64">
        <v>657</v>
      </c>
      <c r="C107" s="64" t="s">
        <v>423</v>
      </c>
      <c r="D107" s="64">
        <v>657</v>
      </c>
      <c r="E107" s="64">
        <v>864.7</v>
      </c>
      <c r="F107" s="64">
        <v>83.49</v>
      </c>
      <c r="G107" s="64">
        <v>72194</v>
      </c>
      <c r="H107" s="64">
        <v>72194</v>
      </c>
      <c r="I107" s="64">
        <v>835.6</v>
      </c>
      <c r="J107" s="64">
        <v>858.4</v>
      </c>
      <c r="K107" s="64">
        <v>78.41</v>
      </c>
      <c r="L107" s="2"/>
      <c r="N107" s="3">
        <f t="shared" si="11"/>
        <v>85.839999999999989</v>
      </c>
      <c r="O107">
        <f t="shared" si="12"/>
        <v>71728</v>
      </c>
      <c r="P107">
        <f t="shared" si="13"/>
        <v>466</v>
      </c>
      <c r="Q107">
        <f t="shared" si="14"/>
        <v>72194</v>
      </c>
      <c r="R107">
        <f t="shared" si="15"/>
        <v>0</v>
      </c>
      <c r="U107" s="3">
        <f t="shared" si="16"/>
        <v>85.839999999999989</v>
      </c>
      <c r="V107">
        <f t="shared" si="17"/>
        <v>73685</v>
      </c>
      <c r="W107">
        <f t="shared" si="18"/>
        <v>0</v>
      </c>
      <c r="X107">
        <f t="shared" si="19"/>
        <v>73685</v>
      </c>
      <c r="Y107">
        <f t="shared" si="20"/>
        <v>1491</v>
      </c>
    </row>
    <row r="108" spans="1:25" x14ac:dyDescent="0.25">
      <c r="A108" s="63">
        <v>101</v>
      </c>
      <c r="B108" s="64">
        <v>1989</v>
      </c>
      <c r="C108" s="64" t="s">
        <v>92</v>
      </c>
      <c r="D108" s="64">
        <v>1989</v>
      </c>
      <c r="E108" s="64">
        <v>399</v>
      </c>
      <c r="F108" s="64">
        <v>83.08</v>
      </c>
      <c r="G108" s="64">
        <v>33149</v>
      </c>
      <c r="H108" s="64">
        <v>33149</v>
      </c>
      <c r="I108" s="64">
        <v>401</v>
      </c>
      <c r="J108" s="64">
        <v>400.5</v>
      </c>
      <c r="K108" s="64">
        <v>78.41</v>
      </c>
      <c r="L108" s="2"/>
      <c r="N108" s="3">
        <f t="shared" si="11"/>
        <v>85.429999999999993</v>
      </c>
      <c r="O108">
        <f t="shared" si="12"/>
        <v>34257</v>
      </c>
      <c r="P108">
        <f t="shared" si="13"/>
        <v>0</v>
      </c>
      <c r="Q108">
        <f t="shared" si="14"/>
        <v>34257</v>
      </c>
      <c r="R108">
        <f t="shared" si="15"/>
        <v>1108</v>
      </c>
      <c r="U108" s="3">
        <f t="shared" si="16"/>
        <v>85.429999999999993</v>
      </c>
      <c r="V108">
        <f t="shared" si="17"/>
        <v>34215</v>
      </c>
      <c r="W108">
        <f t="shared" si="18"/>
        <v>42</v>
      </c>
      <c r="X108">
        <f t="shared" si="19"/>
        <v>34257</v>
      </c>
      <c r="Y108">
        <f t="shared" si="20"/>
        <v>0</v>
      </c>
    </row>
    <row r="109" spans="1:25" x14ac:dyDescent="0.25">
      <c r="A109" s="63">
        <v>102</v>
      </c>
      <c r="B109" s="64">
        <v>2007</v>
      </c>
      <c r="C109" s="64" t="s">
        <v>93</v>
      </c>
      <c r="D109" s="64">
        <v>2007</v>
      </c>
      <c r="E109" s="64">
        <v>532.1</v>
      </c>
      <c r="F109" s="64">
        <v>77.290000000000006</v>
      </c>
      <c r="G109" s="64">
        <v>41126</v>
      </c>
      <c r="H109" s="64">
        <v>43170</v>
      </c>
      <c r="I109" s="64">
        <v>560.70000000000005</v>
      </c>
      <c r="J109" s="64">
        <v>535.9</v>
      </c>
      <c r="K109" s="64">
        <v>78.41</v>
      </c>
      <c r="L109" s="2"/>
      <c r="N109" s="3">
        <f t="shared" si="11"/>
        <v>79.64</v>
      </c>
      <c r="O109">
        <f t="shared" si="12"/>
        <v>44654</v>
      </c>
      <c r="P109">
        <f t="shared" si="13"/>
        <v>0</v>
      </c>
      <c r="Q109">
        <f t="shared" si="14"/>
        <v>44654</v>
      </c>
      <c r="R109">
        <f t="shared" si="15"/>
        <v>1484</v>
      </c>
      <c r="U109" s="3">
        <f t="shared" si="16"/>
        <v>79.64</v>
      </c>
      <c r="V109">
        <f t="shared" si="17"/>
        <v>42679</v>
      </c>
      <c r="W109">
        <f t="shared" si="18"/>
        <v>1975</v>
      </c>
      <c r="X109">
        <f t="shared" si="19"/>
        <v>44654</v>
      </c>
      <c r="Y109">
        <f t="shared" si="20"/>
        <v>0</v>
      </c>
    </row>
    <row r="110" spans="1:25" x14ac:dyDescent="0.25">
      <c r="A110" s="63">
        <v>103</v>
      </c>
      <c r="B110" s="64">
        <v>2088</v>
      </c>
      <c r="C110" s="64" t="s">
        <v>94</v>
      </c>
      <c r="D110" s="64">
        <v>2088</v>
      </c>
      <c r="E110" s="64">
        <v>649.4</v>
      </c>
      <c r="F110" s="64">
        <v>76.44</v>
      </c>
      <c r="G110" s="64">
        <v>49640</v>
      </c>
      <c r="H110" s="64">
        <v>49640</v>
      </c>
      <c r="I110" s="64">
        <v>665.2</v>
      </c>
      <c r="J110" s="64">
        <v>652.29999999999995</v>
      </c>
      <c r="K110" s="64">
        <v>78.41</v>
      </c>
      <c r="L110" s="2"/>
      <c r="N110" s="3">
        <f t="shared" si="11"/>
        <v>78.789999999999992</v>
      </c>
      <c r="O110">
        <f t="shared" si="12"/>
        <v>52411</v>
      </c>
      <c r="P110">
        <f t="shared" si="13"/>
        <v>0</v>
      </c>
      <c r="Q110">
        <f t="shared" si="14"/>
        <v>52411</v>
      </c>
      <c r="R110">
        <f t="shared" si="15"/>
        <v>2771</v>
      </c>
      <c r="U110" s="3">
        <f t="shared" si="16"/>
        <v>78.789999999999992</v>
      </c>
      <c r="V110">
        <f t="shared" si="17"/>
        <v>51395</v>
      </c>
      <c r="W110">
        <f t="shared" si="18"/>
        <v>1016</v>
      </c>
      <c r="X110">
        <f t="shared" si="19"/>
        <v>52411</v>
      </c>
      <c r="Y110">
        <f t="shared" si="20"/>
        <v>0</v>
      </c>
    </row>
    <row r="111" spans="1:25" x14ac:dyDescent="0.25">
      <c r="A111" s="63">
        <v>104</v>
      </c>
      <c r="B111" s="64">
        <v>2097</v>
      </c>
      <c r="C111" s="64" t="s">
        <v>95</v>
      </c>
      <c r="D111" s="64">
        <v>2097</v>
      </c>
      <c r="E111" s="64">
        <v>481.4</v>
      </c>
      <c r="F111" s="64">
        <v>80.459999999999994</v>
      </c>
      <c r="G111" s="64">
        <v>38733</v>
      </c>
      <c r="H111" s="64">
        <v>38733</v>
      </c>
      <c r="I111" s="64">
        <v>462</v>
      </c>
      <c r="J111" s="64">
        <v>473.4</v>
      </c>
      <c r="K111" s="64">
        <v>78.41</v>
      </c>
      <c r="L111" s="2"/>
      <c r="N111" s="3">
        <f t="shared" si="11"/>
        <v>82.809999999999988</v>
      </c>
      <c r="O111">
        <f t="shared" si="12"/>
        <v>38258</v>
      </c>
      <c r="P111">
        <f t="shared" si="13"/>
        <v>475</v>
      </c>
      <c r="Q111">
        <f t="shared" si="14"/>
        <v>38733</v>
      </c>
      <c r="R111">
        <f t="shared" si="15"/>
        <v>0</v>
      </c>
      <c r="U111" s="3">
        <f t="shared" si="16"/>
        <v>82.809999999999988</v>
      </c>
      <c r="V111">
        <f t="shared" si="17"/>
        <v>39202</v>
      </c>
      <c r="W111">
        <f t="shared" si="18"/>
        <v>0</v>
      </c>
      <c r="X111">
        <f t="shared" si="19"/>
        <v>39202</v>
      </c>
      <c r="Y111">
        <f t="shared" si="20"/>
        <v>469</v>
      </c>
    </row>
    <row r="112" spans="1:25" x14ac:dyDescent="0.25">
      <c r="A112" s="63">
        <v>105</v>
      </c>
      <c r="B112" s="64">
        <v>2113</v>
      </c>
      <c r="C112" s="64" t="s">
        <v>96</v>
      </c>
      <c r="D112" s="64">
        <v>2113</v>
      </c>
      <c r="E112" s="64">
        <v>183.4</v>
      </c>
      <c r="F112" s="64">
        <v>101.54</v>
      </c>
      <c r="G112" s="64">
        <v>18622</v>
      </c>
      <c r="H112" s="64">
        <v>19159</v>
      </c>
      <c r="I112" s="64">
        <v>185.5</v>
      </c>
      <c r="J112" s="64">
        <v>181</v>
      </c>
      <c r="K112" s="64">
        <v>78.41</v>
      </c>
      <c r="L112" s="2"/>
      <c r="N112" s="3">
        <f t="shared" si="11"/>
        <v>103.89</v>
      </c>
      <c r="O112">
        <f t="shared" si="12"/>
        <v>19272</v>
      </c>
      <c r="P112">
        <f t="shared" si="13"/>
        <v>0</v>
      </c>
      <c r="Q112">
        <f t="shared" si="14"/>
        <v>19272</v>
      </c>
      <c r="R112">
        <f t="shared" si="15"/>
        <v>113</v>
      </c>
      <c r="U112" s="3">
        <f t="shared" si="16"/>
        <v>103.89</v>
      </c>
      <c r="V112">
        <f t="shared" si="17"/>
        <v>18804</v>
      </c>
      <c r="W112">
        <f t="shared" si="18"/>
        <v>468</v>
      </c>
      <c r="X112">
        <f t="shared" si="19"/>
        <v>19272</v>
      </c>
      <c r="Y112">
        <f t="shared" si="20"/>
        <v>0</v>
      </c>
    </row>
    <row r="113" spans="1:25" x14ac:dyDescent="0.25">
      <c r="A113" s="63">
        <v>106</v>
      </c>
      <c r="B113" s="64">
        <v>2124</v>
      </c>
      <c r="C113" s="64" t="s">
        <v>424</v>
      </c>
      <c r="D113" s="64">
        <v>2124</v>
      </c>
      <c r="E113" s="64">
        <v>1222.0999999999999</v>
      </c>
      <c r="F113" s="64">
        <v>81.52</v>
      </c>
      <c r="G113" s="64">
        <v>99626</v>
      </c>
      <c r="H113" s="64">
        <v>99626</v>
      </c>
      <c r="I113" s="64">
        <v>1202</v>
      </c>
      <c r="J113" s="64">
        <v>1176.4000000000001</v>
      </c>
      <c r="K113" s="64">
        <v>78.41</v>
      </c>
      <c r="L113" s="2"/>
      <c r="N113" s="3">
        <f t="shared" si="11"/>
        <v>83.86999999999999</v>
      </c>
      <c r="O113">
        <f t="shared" si="12"/>
        <v>100812</v>
      </c>
      <c r="P113">
        <f t="shared" si="13"/>
        <v>0</v>
      </c>
      <c r="Q113">
        <f t="shared" si="14"/>
        <v>100812</v>
      </c>
      <c r="R113">
        <f t="shared" si="15"/>
        <v>1186</v>
      </c>
      <c r="U113" s="3">
        <f t="shared" si="16"/>
        <v>83.86999999999999</v>
      </c>
      <c r="V113">
        <f t="shared" si="17"/>
        <v>98665</v>
      </c>
      <c r="W113">
        <f t="shared" si="18"/>
        <v>2147</v>
      </c>
      <c r="X113">
        <f t="shared" si="19"/>
        <v>100812</v>
      </c>
      <c r="Y113">
        <f t="shared" si="20"/>
        <v>0</v>
      </c>
    </row>
    <row r="114" spans="1:25" x14ac:dyDescent="0.25">
      <c r="A114" s="63">
        <v>107</v>
      </c>
      <c r="B114" s="64">
        <v>2151</v>
      </c>
      <c r="C114" s="64" t="s">
        <v>425</v>
      </c>
      <c r="D114" s="64">
        <v>2151</v>
      </c>
      <c r="E114" s="64">
        <v>407</v>
      </c>
      <c r="F114" s="64">
        <v>74.209999999999994</v>
      </c>
      <c r="G114" s="64">
        <v>30203</v>
      </c>
      <c r="H114" s="64">
        <v>30203</v>
      </c>
      <c r="I114" s="64">
        <v>426.5</v>
      </c>
      <c r="J114" s="64">
        <v>437.9</v>
      </c>
      <c r="K114" s="64">
        <v>78.41</v>
      </c>
      <c r="L114" s="2"/>
      <c r="N114" s="3">
        <f t="shared" si="11"/>
        <v>76.559999999999988</v>
      </c>
      <c r="O114">
        <f t="shared" si="12"/>
        <v>32653</v>
      </c>
      <c r="P114">
        <f t="shared" si="13"/>
        <v>0</v>
      </c>
      <c r="Q114">
        <f t="shared" si="14"/>
        <v>32653</v>
      </c>
      <c r="R114">
        <f t="shared" si="15"/>
        <v>2450</v>
      </c>
      <c r="U114" s="3">
        <f t="shared" si="16"/>
        <v>76.559999999999988</v>
      </c>
      <c r="V114">
        <f t="shared" si="17"/>
        <v>33526</v>
      </c>
      <c r="W114">
        <f t="shared" si="18"/>
        <v>0</v>
      </c>
      <c r="X114">
        <f t="shared" si="19"/>
        <v>33526</v>
      </c>
      <c r="Y114">
        <f t="shared" si="20"/>
        <v>873</v>
      </c>
    </row>
    <row r="115" spans="1:25" x14ac:dyDescent="0.25">
      <c r="A115" s="63">
        <v>108</v>
      </c>
      <c r="B115" s="64">
        <v>2169</v>
      </c>
      <c r="C115" s="64" t="s">
        <v>97</v>
      </c>
      <c r="D115" s="64">
        <v>2169</v>
      </c>
      <c r="E115" s="64">
        <v>1607.4</v>
      </c>
      <c r="F115" s="64">
        <v>75.41</v>
      </c>
      <c r="G115" s="64">
        <v>121214</v>
      </c>
      <c r="H115" s="64">
        <v>121214</v>
      </c>
      <c r="I115" s="64">
        <v>1568.3</v>
      </c>
      <c r="J115" s="64">
        <v>1554.1</v>
      </c>
      <c r="K115" s="64">
        <v>78.41</v>
      </c>
      <c r="L115" s="2"/>
      <c r="N115" s="3">
        <f t="shared" si="11"/>
        <v>77.759999999999991</v>
      </c>
      <c r="O115">
        <f t="shared" si="12"/>
        <v>121951</v>
      </c>
      <c r="P115">
        <f t="shared" si="13"/>
        <v>0</v>
      </c>
      <c r="Q115">
        <f t="shared" si="14"/>
        <v>121951</v>
      </c>
      <c r="R115">
        <f t="shared" si="15"/>
        <v>737</v>
      </c>
      <c r="U115" s="3">
        <f t="shared" si="16"/>
        <v>77.759999999999991</v>
      </c>
      <c r="V115">
        <f t="shared" si="17"/>
        <v>120847</v>
      </c>
      <c r="W115">
        <f t="shared" si="18"/>
        <v>1104</v>
      </c>
      <c r="X115">
        <f t="shared" si="19"/>
        <v>121951</v>
      </c>
      <c r="Y115">
        <f t="shared" si="20"/>
        <v>0</v>
      </c>
    </row>
    <row r="116" spans="1:25" x14ac:dyDescent="0.25">
      <c r="A116" s="63">
        <v>109</v>
      </c>
      <c r="B116" s="64">
        <v>2295</v>
      </c>
      <c r="C116" s="64" t="s">
        <v>98</v>
      </c>
      <c r="D116" s="64">
        <v>2295</v>
      </c>
      <c r="E116" s="64">
        <v>1058</v>
      </c>
      <c r="F116" s="64">
        <v>75.97</v>
      </c>
      <c r="G116" s="64">
        <v>80376</v>
      </c>
      <c r="H116" s="64">
        <v>80376</v>
      </c>
      <c r="I116" s="64">
        <v>1055.4000000000001</v>
      </c>
      <c r="J116" s="64">
        <v>1066</v>
      </c>
      <c r="K116" s="64">
        <v>78.41</v>
      </c>
      <c r="L116" s="2"/>
      <c r="N116" s="3">
        <f t="shared" si="11"/>
        <v>78.319999999999993</v>
      </c>
      <c r="O116">
        <f t="shared" si="12"/>
        <v>82659</v>
      </c>
      <c r="P116">
        <f t="shared" si="13"/>
        <v>0</v>
      </c>
      <c r="Q116">
        <f t="shared" si="14"/>
        <v>82659</v>
      </c>
      <c r="R116">
        <f t="shared" si="15"/>
        <v>2283</v>
      </c>
      <c r="U116" s="3">
        <f t="shared" si="16"/>
        <v>78.319999999999993</v>
      </c>
      <c r="V116">
        <f t="shared" si="17"/>
        <v>83489</v>
      </c>
      <c r="W116">
        <f t="shared" si="18"/>
        <v>0</v>
      </c>
      <c r="X116">
        <f t="shared" si="19"/>
        <v>83489</v>
      </c>
      <c r="Y116">
        <f t="shared" si="20"/>
        <v>830</v>
      </c>
    </row>
    <row r="117" spans="1:25" x14ac:dyDescent="0.25">
      <c r="A117" s="63">
        <v>110</v>
      </c>
      <c r="B117" s="64">
        <v>2313</v>
      </c>
      <c r="C117" s="64" t="s">
        <v>99</v>
      </c>
      <c r="D117" s="64">
        <v>2313</v>
      </c>
      <c r="E117" s="64">
        <v>3655.8</v>
      </c>
      <c r="F117" s="64">
        <v>84.98</v>
      </c>
      <c r="G117" s="64">
        <v>310670</v>
      </c>
      <c r="H117" s="64">
        <v>310670</v>
      </c>
      <c r="I117" s="64">
        <v>3561</v>
      </c>
      <c r="J117" s="64">
        <v>3519.9</v>
      </c>
      <c r="K117" s="64">
        <v>78.41</v>
      </c>
      <c r="L117" s="2"/>
      <c r="N117" s="3">
        <f t="shared" si="11"/>
        <v>87.33</v>
      </c>
      <c r="O117">
        <f t="shared" si="12"/>
        <v>310982</v>
      </c>
      <c r="P117">
        <f t="shared" si="13"/>
        <v>0</v>
      </c>
      <c r="Q117">
        <f t="shared" si="14"/>
        <v>310982</v>
      </c>
      <c r="R117">
        <f t="shared" si="15"/>
        <v>312</v>
      </c>
      <c r="U117" s="3">
        <f t="shared" si="16"/>
        <v>87.33</v>
      </c>
      <c r="V117">
        <f t="shared" si="17"/>
        <v>307393</v>
      </c>
      <c r="W117">
        <f t="shared" si="18"/>
        <v>3589</v>
      </c>
      <c r="X117">
        <f t="shared" si="19"/>
        <v>310982</v>
      </c>
      <c r="Y117">
        <f t="shared" si="20"/>
        <v>0</v>
      </c>
    </row>
    <row r="118" spans="1:25" x14ac:dyDescent="0.25">
      <c r="A118" s="63">
        <v>111</v>
      </c>
      <c r="B118" s="64">
        <v>2322</v>
      </c>
      <c r="C118" s="64" t="s">
        <v>100</v>
      </c>
      <c r="D118" s="64">
        <v>2322</v>
      </c>
      <c r="E118" s="64">
        <v>2046.4</v>
      </c>
      <c r="F118" s="64">
        <v>76.069999999999993</v>
      </c>
      <c r="G118" s="64">
        <v>155670</v>
      </c>
      <c r="H118" s="64">
        <v>155670</v>
      </c>
      <c r="I118" s="64">
        <v>2102.1</v>
      </c>
      <c r="J118" s="64">
        <v>2063.1999999999998</v>
      </c>
      <c r="K118" s="64">
        <v>78.41</v>
      </c>
      <c r="L118" s="2"/>
      <c r="N118" s="3">
        <f t="shared" si="11"/>
        <v>78.419999999999987</v>
      </c>
      <c r="O118">
        <f t="shared" si="12"/>
        <v>164847</v>
      </c>
      <c r="P118">
        <f t="shared" si="13"/>
        <v>0</v>
      </c>
      <c r="Q118">
        <f t="shared" si="14"/>
        <v>164847</v>
      </c>
      <c r="R118">
        <f t="shared" si="15"/>
        <v>9177</v>
      </c>
      <c r="U118" s="3">
        <f t="shared" si="16"/>
        <v>78.419999999999987</v>
      </c>
      <c r="V118">
        <f t="shared" si="17"/>
        <v>161796</v>
      </c>
      <c r="W118">
        <f t="shared" si="18"/>
        <v>3051</v>
      </c>
      <c r="X118">
        <f t="shared" si="19"/>
        <v>164847</v>
      </c>
      <c r="Y118">
        <f t="shared" si="20"/>
        <v>0</v>
      </c>
    </row>
    <row r="119" spans="1:25" x14ac:dyDescent="0.25">
      <c r="A119" s="63">
        <v>112</v>
      </c>
      <c r="B119" s="64">
        <v>2369</v>
      </c>
      <c r="C119" s="64" t="s">
        <v>101</v>
      </c>
      <c r="D119" s="64">
        <v>2369</v>
      </c>
      <c r="E119" s="64">
        <v>436</v>
      </c>
      <c r="F119" s="64">
        <v>81.67</v>
      </c>
      <c r="G119" s="64">
        <v>35608</v>
      </c>
      <c r="H119" s="64">
        <v>35608</v>
      </c>
      <c r="I119" s="64">
        <v>434</v>
      </c>
      <c r="J119" s="64">
        <v>445.4</v>
      </c>
      <c r="K119" s="64">
        <v>78.41</v>
      </c>
      <c r="L119" s="2"/>
      <c r="N119" s="3">
        <f t="shared" si="11"/>
        <v>84.02</v>
      </c>
      <c r="O119">
        <f t="shared" si="12"/>
        <v>36465</v>
      </c>
      <c r="P119">
        <f t="shared" si="13"/>
        <v>0</v>
      </c>
      <c r="Q119">
        <f t="shared" si="14"/>
        <v>36465</v>
      </c>
      <c r="R119">
        <f t="shared" si="15"/>
        <v>857</v>
      </c>
      <c r="U119" s="3">
        <f t="shared" si="16"/>
        <v>84.02</v>
      </c>
      <c r="V119">
        <f t="shared" si="17"/>
        <v>37423</v>
      </c>
      <c r="W119">
        <f t="shared" si="18"/>
        <v>0</v>
      </c>
      <c r="X119">
        <f t="shared" si="19"/>
        <v>37423</v>
      </c>
      <c r="Y119">
        <f t="shared" si="20"/>
        <v>958</v>
      </c>
    </row>
    <row r="120" spans="1:25" x14ac:dyDescent="0.25">
      <c r="A120" s="63">
        <v>113</v>
      </c>
      <c r="B120" s="64">
        <v>2682</v>
      </c>
      <c r="C120" s="64" t="s">
        <v>102</v>
      </c>
      <c r="D120" s="64">
        <v>2682</v>
      </c>
      <c r="E120" s="64">
        <v>255.2</v>
      </c>
      <c r="F120" s="64">
        <v>87.37</v>
      </c>
      <c r="G120" s="64">
        <v>22297</v>
      </c>
      <c r="H120" s="64">
        <v>22297</v>
      </c>
      <c r="I120" s="64">
        <v>254.5</v>
      </c>
      <c r="J120" s="64">
        <v>248.4</v>
      </c>
      <c r="K120" s="64">
        <v>78.41</v>
      </c>
      <c r="L120" s="2"/>
      <c r="N120" s="3">
        <f t="shared" si="11"/>
        <v>89.72</v>
      </c>
      <c r="O120">
        <f t="shared" si="12"/>
        <v>22834</v>
      </c>
      <c r="P120">
        <f t="shared" si="13"/>
        <v>0</v>
      </c>
      <c r="Q120">
        <f t="shared" si="14"/>
        <v>22834</v>
      </c>
      <c r="R120">
        <f t="shared" si="15"/>
        <v>537</v>
      </c>
      <c r="U120" s="3">
        <f t="shared" si="16"/>
        <v>89.72</v>
      </c>
      <c r="V120">
        <f t="shared" si="17"/>
        <v>22286</v>
      </c>
      <c r="W120">
        <f t="shared" si="18"/>
        <v>548</v>
      </c>
      <c r="X120">
        <f t="shared" si="19"/>
        <v>22834</v>
      </c>
      <c r="Y120">
        <f t="shared" si="20"/>
        <v>0</v>
      </c>
    </row>
    <row r="121" spans="1:25" x14ac:dyDescent="0.25">
      <c r="A121" s="63">
        <v>114</v>
      </c>
      <c r="B121" s="64">
        <v>2376</v>
      </c>
      <c r="C121" s="64" t="s">
        <v>103</v>
      </c>
      <c r="D121" s="64">
        <v>2376</v>
      </c>
      <c r="E121" s="64">
        <v>472</v>
      </c>
      <c r="F121" s="64">
        <v>74.98</v>
      </c>
      <c r="G121" s="64">
        <v>35391</v>
      </c>
      <c r="H121" s="64">
        <v>35391</v>
      </c>
      <c r="I121" s="64">
        <v>464</v>
      </c>
      <c r="J121" s="64">
        <v>427.3</v>
      </c>
      <c r="K121" s="64">
        <v>78.41</v>
      </c>
      <c r="L121" s="2"/>
      <c r="N121" s="3">
        <f t="shared" si="11"/>
        <v>77.33</v>
      </c>
      <c r="O121">
        <f t="shared" si="12"/>
        <v>35881</v>
      </c>
      <c r="P121">
        <f t="shared" si="13"/>
        <v>0</v>
      </c>
      <c r="Q121">
        <f t="shared" si="14"/>
        <v>35881</v>
      </c>
      <c r="R121">
        <f t="shared" si="15"/>
        <v>490</v>
      </c>
      <c r="U121" s="3">
        <f t="shared" si="16"/>
        <v>77.33</v>
      </c>
      <c r="V121">
        <f t="shared" si="17"/>
        <v>33043</v>
      </c>
      <c r="W121">
        <f t="shared" si="18"/>
        <v>2838</v>
      </c>
      <c r="X121">
        <f t="shared" si="19"/>
        <v>35881</v>
      </c>
      <c r="Y121">
        <f t="shared" si="20"/>
        <v>0</v>
      </c>
    </row>
    <row r="122" spans="1:25" x14ac:dyDescent="0.25">
      <c r="A122" s="63">
        <v>115</v>
      </c>
      <c r="B122" s="64">
        <v>2403</v>
      </c>
      <c r="C122" s="64" t="s">
        <v>426</v>
      </c>
      <c r="D122" s="64">
        <v>2403</v>
      </c>
      <c r="E122" s="64">
        <v>836.4</v>
      </c>
      <c r="F122" s="64">
        <v>77.680000000000007</v>
      </c>
      <c r="G122" s="64">
        <v>64972</v>
      </c>
      <c r="H122" s="64">
        <v>64972</v>
      </c>
      <c r="I122" s="64">
        <v>850</v>
      </c>
      <c r="J122" s="64">
        <v>848.8</v>
      </c>
      <c r="K122" s="64">
        <v>78.41</v>
      </c>
      <c r="L122" s="2"/>
      <c r="N122" s="3">
        <f t="shared" si="11"/>
        <v>80.03</v>
      </c>
      <c r="O122">
        <f t="shared" si="12"/>
        <v>68026</v>
      </c>
      <c r="P122">
        <f t="shared" si="13"/>
        <v>0</v>
      </c>
      <c r="Q122">
        <f t="shared" si="14"/>
        <v>68026</v>
      </c>
      <c r="R122">
        <f t="shared" si="15"/>
        <v>3054</v>
      </c>
      <c r="U122" s="3">
        <f t="shared" si="16"/>
        <v>80.03</v>
      </c>
      <c r="V122">
        <f t="shared" si="17"/>
        <v>67929</v>
      </c>
      <c r="W122">
        <f t="shared" si="18"/>
        <v>97</v>
      </c>
      <c r="X122">
        <f t="shared" si="19"/>
        <v>68026</v>
      </c>
      <c r="Y122">
        <f t="shared" si="20"/>
        <v>0</v>
      </c>
    </row>
    <row r="123" spans="1:25" x14ac:dyDescent="0.25">
      <c r="A123" s="63">
        <v>116</v>
      </c>
      <c r="B123" s="64">
        <v>2457</v>
      </c>
      <c r="C123" s="64" t="s">
        <v>104</v>
      </c>
      <c r="D123" s="64">
        <v>2457</v>
      </c>
      <c r="E123" s="64">
        <v>455.7</v>
      </c>
      <c r="F123" s="64">
        <v>75.3</v>
      </c>
      <c r="G123" s="64">
        <v>34314</v>
      </c>
      <c r="H123" s="64">
        <v>34314</v>
      </c>
      <c r="I123" s="64">
        <v>454.7</v>
      </c>
      <c r="J123" s="64">
        <v>454.1</v>
      </c>
      <c r="K123" s="64">
        <v>78.41</v>
      </c>
      <c r="L123" s="2"/>
      <c r="N123" s="3">
        <f t="shared" si="11"/>
        <v>77.649999999999991</v>
      </c>
      <c r="O123">
        <f t="shared" si="12"/>
        <v>35307</v>
      </c>
      <c r="P123">
        <f t="shared" si="13"/>
        <v>0</v>
      </c>
      <c r="Q123">
        <f t="shared" si="14"/>
        <v>35307</v>
      </c>
      <c r="R123">
        <f t="shared" si="15"/>
        <v>993</v>
      </c>
      <c r="U123" s="3">
        <f t="shared" si="16"/>
        <v>77.649999999999991</v>
      </c>
      <c r="V123">
        <f t="shared" si="17"/>
        <v>35261</v>
      </c>
      <c r="W123">
        <f t="shared" si="18"/>
        <v>46</v>
      </c>
      <c r="X123">
        <f t="shared" si="19"/>
        <v>35307</v>
      </c>
      <c r="Y123">
        <f t="shared" si="20"/>
        <v>0</v>
      </c>
    </row>
    <row r="124" spans="1:25" x14ac:dyDescent="0.25">
      <c r="A124" s="63">
        <v>117</v>
      </c>
      <c r="B124" s="64">
        <v>2466</v>
      </c>
      <c r="C124" s="64" t="s">
        <v>105</v>
      </c>
      <c r="D124" s="64">
        <v>2466</v>
      </c>
      <c r="E124" s="64">
        <v>1562.7</v>
      </c>
      <c r="F124" s="64">
        <v>59.85</v>
      </c>
      <c r="G124" s="64">
        <v>93528</v>
      </c>
      <c r="H124" s="64">
        <v>93528</v>
      </c>
      <c r="I124" s="64">
        <v>1586.7</v>
      </c>
      <c r="J124" s="64">
        <v>1572.5</v>
      </c>
      <c r="K124" s="64">
        <v>78.41</v>
      </c>
      <c r="L124" s="2"/>
      <c r="N124" s="3">
        <f t="shared" si="11"/>
        <v>62.2</v>
      </c>
      <c r="O124">
        <f t="shared" si="12"/>
        <v>98693</v>
      </c>
      <c r="P124">
        <f t="shared" si="13"/>
        <v>0</v>
      </c>
      <c r="Q124">
        <f t="shared" si="14"/>
        <v>98693</v>
      </c>
      <c r="R124">
        <f t="shared" si="15"/>
        <v>5165</v>
      </c>
      <c r="U124" s="3">
        <f t="shared" si="16"/>
        <v>62.2</v>
      </c>
      <c r="V124">
        <f t="shared" si="17"/>
        <v>97810</v>
      </c>
      <c r="W124">
        <f t="shared" si="18"/>
        <v>883</v>
      </c>
      <c r="X124">
        <f t="shared" si="19"/>
        <v>98693</v>
      </c>
      <c r="Y124">
        <f t="shared" si="20"/>
        <v>0</v>
      </c>
    </row>
    <row r="125" spans="1:25" x14ac:dyDescent="0.25">
      <c r="A125" s="63">
        <v>118</v>
      </c>
      <c r="B125" s="64">
        <v>2493</v>
      </c>
      <c r="C125" s="64" t="s">
        <v>106</v>
      </c>
      <c r="D125" s="64">
        <v>2493</v>
      </c>
      <c r="E125" s="64">
        <v>164</v>
      </c>
      <c r="F125" s="64">
        <v>59.79</v>
      </c>
      <c r="G125" s="64">
        <v>9806</v>
      </c>
      <c r="H125" s="64">
        <v>9806</v>
      </c>
      <c r="I125" s="64">
        <v>174</v>
      </c>
      <c r="J125" s="64">
        <v>170.1</v>
      </c>
      <c r="K125" s="64">
        <v>78.41</v>
      </c>
      <c r="L125" s="2"/>
      <c r="N125" s="3">
        <f t="shared" si="11"/>
        <v>62.14</v>
      </c>
      <c r="O125">
        <f t="shared" si="12"/>
        <v>10812</v>
      </c>
      <c r="P125">
        <f t="shared" si="13"/>
        <v>0</v>
      </c>
      <c r="Q125">
        <f t="shared" si="14"/>
        <v>10812</v>
      </c>
      <c r="R125">
        <f t="shared" si="15"/>
        <v>1006</v>
      </c>
      <c r="U125" s="3">
        <f t="shared" si="16"/>
        <v>62.14</v>
      </c>
      <c r="V125">
        <f t="shared" si="17"/>
        <v>10570</v>
      </c>
      <c r="W125">
        <f t="shared" si="18"/>
        <v>242</v>
      </c>
      <c r="X125">
        <f t="shared" si="19"/>
        <v>10812</v>
      </c>
      <c r="Y125">
        <f t="shared" si="20"/>
        <v>0</v>
      </c>
    </row>
    <row r="126" spans="1:25" x14ac:dyDescent="0.25">
      <c r="A126" s="63">
        <v>119</v>
      </c>
      <c r="B126" s="64">
        <v>2502</v>
      </c>
      <c r="C126" s="64" t="s">
        <v>107</v>
      </c>
      <c r="D126" s="64">
        <v>2502</v>
      </c>
      <c r="E126" s="64">
        <v>616.79999999999995</v>
      </c>
      <c r="F126" s="64">
        <v>62.24</v>
      </c>
      <c r="G126" s="64">
        <v>38390</v>
      </c>
      <c r="H126" s="64">
        <v>38390</v>
      </c>
      <c r="I126" s="64">
        <v>617.29999999999995</v>
      </c>
      <c r="J126" s="64">
        <v>604.4</v>
      </c>
      <c r="K126" s="64">
        <v>78.41</v>
      </c>
      <c r="L126" s="2"/>
      <c r="N126" s="3">
        <f t="shared" si="11"/>
        <v>64.59</v>
      </c>
      <c r="O126">
        <f t="shared" si="12"/>
        <v>39871</v>
      </c>
      <c r="P126">
        <f t="shared" si="13"/>
        <v>0</v>
      </c>
      <c r="Q126">
        <f t="shared" si="14"/>
        <v>39871</v>
      </c>
      <c r="R126">
        <f t="shared" si="15"/>
        <v>1481</v>
      </c>
      <c r="U126" s="3">
        <f t="shared" si="16"/>
        <v>64.59</v>
      </c>
      <c r="V126">
        <f t="shared" si="17"/>
        <v>39038</v>
      </c>
      <c r="W126">
        <f t="shared" si="18"/>
        <v>833</v>
      </c>
      <c r="X126">
        <f t="shared" si="19"/>
        <v>39871</v>
      </c>
      <c r="Y126">
        <f t="shared" si="20"/>
        <v>0</v>
      </c>
    </row>
    <row r="127" spans="1:25" x14ac:dyDescent="0.25">
      <c r="A127" s="63">
        <v>120</v>
      </c>
      <c r="B127" s="64">
        <v>2511</v>
      </c>
      <c r="C127" s="64" t="s">
        <v>108</v>
      </c>
      <c r="D127" s="64">
        <v>2511</v>
      </c>
      <c r="E127" s="64">
        <v>1933.5</v>
      </c>
      <c r="F127" s="64">
        <v>75.64</v>
      </c>
      <c r="G127" s="64">
        <v>146250</v>
      </c>
      <c r="H127" s="64">
        <v>146250</v>
      </c>
      <c r="I127" s="64">
        <v>1918.9</v>
      </c>
      <c r="J127" s="64">
        <v>1868.2</v>
      </c>
      <c r="K127" s="64">
        <v>78.41</v>
      </c>
      <c r="L127" s="2"/>
      <c r="N127" s="3">
        <f t="shared" si="11"/>
        <v>77.989999999999995</v>
      </c>
      <c r="O127">
        <f t="shared" si="12"/>
        <v>149655</v>
      </c>
      <c r="P127">
        <f t="shared" si="13"/>
        <v>0</v>
      </c>
      <c r="Q127">
        <f t="shared" si="14"/>
        <v>149655</v>
      </c>
      <c r="R127">
        <f t="shared" si="15"/>
        <v>3405</v>
      </c>
      <c r="U127" s="3">
        <f t="shared" si="16"/>
        <v>77.989999999999995</v>
      </c>
      <c r="V127">
        <f t="shared" si="17"/>
        <v>145701</v>
      </c>
      <c r="W127">
        <f t="shared" si="18"/>
        <v>3954</v>
      </c>
      <c r="X127">
        <f t="shared" si="19"/>
        <v>149655</v>
      </c>
      <c r="Y127">
        <f t="shared" si="20"/>
        <v>0</v>
      </c>
    </row>
    <row r="128" spans="1:25" x14ac:dyDescent="0.25">
      <c r="A128" s="63">
        <v>121</v>
      </c>
      <c r="B128" s="64">
        <v>2520</v>
      </c>
      <c r="C128" s="64" t="s">
        <v>109</v>
      </c>
      <c r="D128" s="64">
        <v>2520</v>
      </c>
      <c r="E128" s="64">
        <v>279</v>
      </c>
      <c r="F128" s="64">
        <v>75.27</v>
      </c>
      <c r="G128" s="64">
        <v>21000</v>
      </c>
      <c r="H128" s="64">
        <v>21000</v>
      </c>
      <c r="I128" s="64">
        <v>296</v>
      </c>
      <c r="J128" s="64">
        <v>289.2</v>
      </c>
      <c r="K128" s="64">
        <v>78.41</v>
      </c>
      <c r="L128" s="2"/>
      <c r="N128" s="3">
        <f t="shared" si="11"/>
        <v>77.61999999999999</v>
      </c>
      <c r="O128">
        <f t="shared" si="12"/>
        <v>22976</v>
      </c>
      <c r="P128">
        <f t="shared" si="13"/>
        <v>0</v>
      </c>
      <c r="Q128">
        <f t="shared" si="14"/>
        <v>22976</v>
      </c>
      <c r="R128">
        <f t="shared" si="15"/>
        <v>1976</v>
      </c>
      <c r="U128" s="3">
        <f t="shared" si="16"/>
        <v>77.61999999999999</v>
      </c>
      <c r="V128">
        <f t="shared" si="17"/>
        <v>22448</v>
      </c>
      <c r="W128">
        <f t="shared" si="18"/>
        <v>528</v>
      </c>
      <c r="X128">
        <f t="shared" si="19"/>
        <v>22976</v>
      </c>
      <c r="Y128">
        <f t="shared" si="20"/>
        <v>0</v>
      </c>
    </row>
    <row r="129" spans="1:25" x14ac:dyDescent="0.25">
      <c r="A129" s="63">
        <v>122</v>
      </c>
      <c r="B129" s="64">
        <v>2556</v>
      </c>
      <c r="C129" s="64" t="s">
        <v>110</v>
      </c>
      <c r="D129" s="64">
        <v>2556</v>
      </c>
      <c r="E129" s="64">
        <v>385.2</v>
      </c>
      <c r="F129" s="64">
        <v>78.260000000000005</v>
      </c>
      <c r="G129" s="64">
        <v>30146</v>
      </c>
      <c r="H129" s="64">
        <v>30146</v>
      </c>
      <c r="I129" s="64">
        <v>378</v>
      </c>
      <c r="J129" s="64">
        <v>365.5</v>
      </c>
      <c r="K129" s="64">
        <v>78.41</v>
      </c>
      <c r="L129" s="2"/>
      <c r="N129" s="3">
        <f t="shared" si="11"/>
        <v>80.61</v>
      </c>
      <c r="O129">
        <f t="shared" si="12"/>
        <v>30471</v>
      </c>
      <c r="P129">
        <f t="shared" si="13"/>
        <v>0</v>
      </c>
      <c r="Q129">
        <f t="shared" si="14"/>
        <v>30471</v>
      </c>
      <c r="R129">
        <f t="shared" si="15"/>
        <v>325</v>
      </c>
      <c r="U129" s="3">
        <f t="shared" si="16"/>
        <v>80.61</v>
      </c>
      <c r="V129">
        <f t="shared" si="17"/>
        <v>29463</v>
      </c>
      <c r="W129">
        <f t="shared" si="18"/>
        <v>1008</v>
      </c>
      <c r="X129">
        <f t="shared" si="19"/>
        <v>30471</v>
      </c>
      <c r="Y129">
        <f t="shared" si="20"/>
        <v>0</v>
      </c>
    </row>
    <row r="130" spans="1:25" x14ac:dyDescent="0.25">
      <c r="A130" s="63">
        <v>123</v>
      </c>
      <c r="B130" s="64">
        <v>3195</v>
      </c>
      <c r="C130" s="64" t="s">
        <v>111</v>
      </c>
      <c r="D130" s="64">
        <v>3195</v>
      </c>
      <c r="E130" s="64">
        <v>1187.4000000000001</v>
      </c>
      <c r="F130" s="64">
        <v>79.510000000000005</v>
      </c>
      <c r="G130" s="64">
        <v>94410</v>
      </c>
      <c r="H130" s="64">
        <v>94410</v>
      </c>
      <c r="I130" s="64">
        <v>1185</v>
      </c>
      <c r="J130" s="64">
        <v>1207.4000000000001</v>
      </c>
      <c r="K130" s="64">
        <v>78.41</v>
      </c>
      <c r="L130" s="2"/>
      <c r="N130" s="3">
        <f t="shared" si="11"/>
        <v>81.86</v>
      </c>
      <c r="O130">
        <f t="shared" si="12"/>
        <v>97004</v>
      </c>
      <c r="P130">
        <f t="shared" si="13"/>
        <v>0</v>
      </c>
      <c r="Q130">
        <f t="shared" si="14"/>
        <v>97004</v>
      </c>
      <c r="R130">
        <f t="shared" si="15"/>
        <v>2594</v>
      </c>
      <c r="U130" s="3">
        <f t="shared" si="16"/>
        <v>81.86</v>
      </c>
      <c r="V130">
        <f t="shared" si="17"/>
        <v>98838</v>
      </c>
      <c r="W130">
        <f t="shared" si="18"/>
        <v>0</v>
      </c>
      <c r="X130">
        <f t="shared" si="19"/>
        <v>98838</v>
      </c>
      <c r="Y130">
        <f t="shared" si="20"/>
        <v>1834</v>
      </c>
    </row>
    <row r="131" spans="1:25" x14ac:dyDescent="0.25">
      <c r="A131" s="63">
        <v>124</v>
      </c>
      <c r="B131" s="64">
        <v>2709</v>
      </c>
      <c r="C131" s="64" t="s">
        <v>112</v>
      </c>
      <c r="D131" s="64">
        <v>2709</v>
      </c>
      <c r="E131" s="64">
        <v>1521.9</v>
      </c>
      <c r="F131" s="64">
        <v>76.33</v>
      </c>
      <c r="G131" s="64">
        <v>116167</v>
      </c>
      <c r="H131" s="64">
        <v>116958</v>
      </c>
      <c r="I131" s="64">
        <v>1498.3</v>
      </c>
      <c r="J131" s="64">
        <v>1496.2</v>
      </c>
      <c r="K131" s="64">
        <v>78.41</v>
      </c>
      <c r="L131" s="2"/>
      <c r="N131" s="3">
        <f t="shared" si="11"/>
        <v>78.679999999999993</v>
      </c>
      <c r="O131">
        <f t="shared" si="12"/>
        <v>117886</v>
      </c>
      <c r="P131">
        <f t="shared" si="13"/>
        <v>0</v>
      </c>
      <c r="Q131">
        <f t="shared" si="14"/>
        <v>117886</v>
      </c>
      <c r="R131">
        <f t="shared" si="15"/>
        <v>928</v>
      </c>
      <c r="U131" s="3">
        <f t="shared" si="16"/>
        <v>78.679999999999993</v>
      </c>
      <c r="V131">
        <f t="shared" si="17"/>
        <v>117721</v>
      </c>
      <c r="W131">
        <f t="shared" si="18"/>
        <v>165</v>
      </c>
      <c r="X131">
        <f t="shared" si="19"/>
        <v>117886</v>
      </c>
      <c r="Y131">
        <f t="shared" si="20"/>
        <v>0</v>
      </c>
    </row>
    <row r="132" spans="1:25" x14ac:dyDescent="0.25">
      <c r="A132" s="63">
        <v>125</v>
      </c>
      <c r="B132" s="64">
        <v>2718</v>
      </c>
      <c r="C132" s="64" t="s">
        <v>113</v>
      </c>
      <c r="D132" s="64">
        <v>2718</v>
      </c>
      <c r="E132" s="64">
        <v>456.7</v>
      </c>
      <c r="F132" s="64">
        <v>66.61</v>
      </c>
      <c r="G132" s="64">
        <v>30421</v>
      </c>
      <c r="H132" s="64">
        <v>30421</v>
      </c>
      <c r="I132" s="64">
        <v>447.8</v>
      </c>
      <c r="J132" s="64">
        <v>447.2</v>
      </c>
      <c r="K132" s="64">
        <v>78.41</v>
      </c>
      <c r="L132" s="2"/>
      <c r="N132" s="3">
        <f t="shared" si="11"/>
        <v>68.959999999999994</v>
      </c>
      <c r="O132">
        <f t="shared" si="12"/>
        <v>30880</v>
      </c>
      <c r="P132">
        <f t="shared" si="13"/>
        <v>0</v>
      </c>
      <c r="Q132">
        <f t="shared" si="14"/>
        <v>30880</v>
      </c>
      <c r="R132">
        <f t="shared" si="15"/>
        <v>459</v>
      </c>
      <c r="U132" s="3">
        <f t="shared" si="16"/>
        <v>68.959999999999994</v>
      </c>
      <c r="V132">
        <f t="shared" si="17"/>
        <v>30839</v>
      </c>
      <c r="W132">
        <f t="shared" si="18"/>
        <v>41</v>
      </c>
      <c r="X132">
        <f t="shared" si="19"/>
        <v>30880</v>
      </c>
      <c r="Y132">
        <f t="shared" si="20"/>
        <v>0</v>
      </c>
    </row>
    <row r="133" spans="1:25" x14ac:dyDescent="0.25">
      <c r="A133" s="63">
        <v>126</v>
      </c>
      <c r="B133" s="64">
        <v>2727</v>
      </c>
      <c r="C133" s="64" t="s">
        <v>114</v>
      </c>
      <c r="D133" s="64">
        <v>2727</v>
      </c>
      <c r="E133" s="64">
        <v>668.2</v>
      </c>
      <c r="F133" s="64">
        <v>67.88</v>
      </c>
      <c r="G133" s="64">
        <v>45357</v>
      </c>
      <c r="H133" s="64">
        <v>45357</v>
      </c>
      <c r="I133" s="64">
        <v>679.3</v>
      </c>
      <c r="J133" s="64">
        <v>678.4</v>
      </c>
      <c r="K133" s="64">
        <v>78.41</v>
      </c>
      <c r="L133" s="2"/>
      <c r="N133" s="3">
        <f t="shared" si="11"/>
        <v>70.22999999999999</v>
      </c>
      <c r="O133">
        <f t="shared" si="12"/>
        <v>47707</v>
      </c>
      <c r="P133">
        <f t="shared" si="13"/>
        <v>0</v>
      </c>
      <c r="Q133">
        <f t="shared" si="14"/>
        <v>47707</v>
      </c>
      <c r="R133">
        <f t="shared" si="15"/>
        <v>2350</v>
      </c>
      <c r="U133" s="3">
        <f t="shared" si="16"/>
        <v>70.22999999999999</v>
      </c>
      <c r="V133">
        <f t="shared" si="17"/>
        <v>47644</v>
      </c>
      <c r="W133">
        <f t="shared" si="18"/>
        <v>63</v>
      </c>
      <c r="X133">
        <f t="shared" si="19"/>
        <v>47707</v>
      </c>
      <c r="Y133">
        <f t="shared" si="20"/>
        <v>0</v>
      </c>
    </row>
    <row r="134" spans="1:25" x14ac:dyDescent="0.25">
      <c r="A134" s="63">
        <v>127</v>
      </c>
      <c r="B134" s="64">
        <v>2754</v>
      </c>
      <c r="C134" s="64" t="s">
        <v>115</v>
      </c>
      <c r="D134" s="64">
        <v>2754</v>
      </c>
      <c r="E134" s="64">
        <v>396.2</v>
      </c>
      <c r="F134" s="64">
        <v>80.819999999999993</v>
      </c>
      <c r="G134" s="64">
        <v>32021</v>
      </c>
      <c r="H134" s="64">
        <v>32045</v>
      </c>
      <c r="I134" s="64">
        <v>400.1</v>
      </c>
      <c r="J134" s="64">
        <v>399.6</v>
      </c>
      <c r="K134" s="64">
        <v>78.41</v>
      </c>
      <c r="L134" s="2"/>
      <c r="N134" s="3">
        <f t="shared" si="11"/>
        <v>83.169999999999987</v>
      </c>
      <c r="O134">
        <f t="shared" si="12"/>
        <v>33276</v>
      </c>
      <c r="P134">
        <f t="shared" si="13"/>
        <v>0</v>
      </c>
      <c r="Q134">
        <f t="shared" si="14"/>
        <v>33276</v>
      </c>
      <c r="R134">
        <f t="shared" si="15"/>
        <v>1231</v>
      </c>
      <c r="U134" s="3">
        <f t="shared" si="16"/>
        <v>83.169999999999987</v>
      </c>
      <c r="V134">
        <f t="shared" si="17"/>
        <v>33235</v>
      </c>
      <c r="W134">
        <f t="shared" si="18"/>
        <v>41</v>
      </c>
      <c r="X134">
        <f t="shared" si="19"/>
        <v>33276</v>
      </c>
      <c r="Y134">
        <f t="shared" si="20"/>
        <v>0</v>
      </c>
    </row>
    <row r="135" spans="1:25" x14ac:dyDescent="0.25">
      <c r="A135" s="63">
        <v>128</v>
      </c>
      <c r="B135" s="64">
        <v>2766</v>
      </c>
      <c r="C135" s="64" t="s">
        <v>348</v>
      </c>
      <c r="D135" s="64">
        <v>2766</v>
      </c>
      <c r="E135" s="64">
        <v>326.39999999999998</v>
      </c>
      <c r="F135" s="64">
        <v>70.290000000000006</v>
      </c>
      <c r="G135" s="64">
        <v>22943</v>
      </c>
      <c r="H135" s="64">
        <v>22955</v>
      </c>
      <c r="I135" s="64">
        <v>313.3</v>
      </c>
      <c r="J135" s="64">
        <v>312.89999999999998</v>
      </c>
      <c r="K135" s="64">
        <v>78.41</v>
      </c>
      <c r="L135" s="2"/>
      <c r="N135" s="3">
        <f t="shared" si="11"/>
        <v>72.64</v>
      </c>
      <c r="O135">
        <f t="shared" si="12"/>
        <v>22758</v>
      </c>
      <c r="P135">
        <f t="shared" si="13"/>
        <v>185</v>
      </c>
      <c r="Q135">
        <f t="shared" si="14"/>
        <v>22943</v>
      </c>
      <c r="R135">
        <f t="shared" si="15"/>
        <v>-12</v>
      </c>
      <c r="U135" s="3">
        <f t="shared" si="16"/>
        <v>72.64</v>
      </c>
      <c r="V135">
        <f t="shared" si="17"/>
        <v>22729</v>
      </c>
      <c r="W135">
        <f t="shared" si="18"/>
        <v>29</v>
      </c>
      <c r="X135">
        <f t="shared" si="19"/>
        <v>22758</v>
      </c>
      <c r="Y135">
        <f t="shared" si="20"/>
        <v>-185</v>
      </c>
    </row>
    <row r="136" spans="1:25" x14ac:dyDescent="0.25">
      <c r="A136" s="63">
        <v>129</v>
      </c>
      <c r="B136" s="64">
        <v>2772</v>
      </c>
      <c r="C136" s="64" t="s">
        <v>116</v>
      </c>
      <c r="D136" s="64">
        <v>2772</v>
      </c>
      <c r="E136" s="64">
        <v>227</v>
      </c>
      <c r="F136" s="64">
        <v>76.13</v>
      </c>
      <c r="G136" s="64">
        <v>17282</v>
      </c>
      <c r="H136" s="64">
        <v>17282</v>
      </c>
      <c r="I136" s="64">
        <v>226</v>
      </c>
      <c r="J136" s="64">
        <v>220.5</v>
      </c>
      <c r="K136" s="64">
        <v>78.41</v>
      </c>
      <c r="L136" s="2"/>
      <c r="N136" s="3">
        <f t="shared" si="11"/>
        <v>78.47999999999999</v>
      </c>
      <c r="O136">
        <f t="shared" si="12"/>
        <v>17736</v>
      </c>
      <c r="P136">
        <f t="shared" si="13"/>
        <v>0</v>
      </c>
      <c r="Q136">
        <f t="shared" si="14"/>
        <v>17736</v>
      </c>
      <c r="R136">
        <f t="shared" si="15"/>
        <v>454</v>
      </c>
      <c r="U136" s="3">
        <f t="shared" si="16"/>
        <v>78.47999999999999</v>
      </c>
      <c r="V136">
        <f t="shared" si="17"/>
        <v>17305</v>
      </c>
      <c r="W136">
        <f t="shared" si="18"/>
        <v>431</v>
      </c>
      <c r="X136">
        <f t="shared" si="19"/>
        <v>17736</v>
      </c>
      <c r="Y136">
        <f t="shared" si="20"/>
        <v>0</v>
      </c>
    </row>
    <row r="137" spans="1:25" x14ac:dyDescent="0.25">
      <c r="A137" s="63">
        <v>130</v>
      </c>
      <c r="B137" s="64">
        <v>2781</v>
      </c>
      <c r="C137" s="64" t="s">
        <v>117</v>
      </c>
      <c r="D137" s="64">
        <v>2781</v>
      </c>
      <c r="E137" s="64">
        <v>1108.3</v>
      </c>
      <c r="F137" s="64">
        <v>84.83</v>
      </c>
      <c r="G137" s="64">
        <v>94017</v>
      </c>
      <c r="H137" s="64">
        <v>94017</v>
      </c>
      <c r="I137" s="64">
        <v>1119.5</v>
      </c>
      <c r="J137" s="64">
        <v>1130.0999999999999</v>
      </c>
      <c r="K137" s="64">
        <v>78.41</v>
      </c>
      <c r="L137" s="2"/>
      <c r="N137" s="3">
        <f t="shared" ref="N137:N200" si="21">F137+$N$5</f>
        <v>87.179999999999993</v>
      </c>
      <c r="O137">
        <f t="shared" ref="O137:O200" si="22">ROUND(N137*I137,0)</f>
        <v>97598</v>
      </c>
      <c r="P137">
        <f t="shared" ref="P137:P200" si="23">IF(O137&lt;G137,G137-O137,0)</f>
        <v>0</v>
      </c>
      <c r="Q137">
        <f t="shared" ref="Q137:Q200" si="24">P137+O137</f>
        <v>97598</v>
      </c>
      <c r="R137">
        <f t="shared" ref="R137:R200" si="25">Q137-(H137)</f>
        <v>3581</v>
      </c>
      <c r="U137" s="3">
        <f t="shared" ref="U137:U200" si="26">N137+$U$5</f>
        <v>87.179999999999993</v>
      </c>
      <c r="V137">
        <f t="shared" ref="V137:V200" si="27">ROUND(U137*J137,0)</f>
        <v>98522</v>
      </c>
      <c r="W137">
        <f t="shared" ref="W137:W200" si="28">IF(V137&lt;O137,O137-V137,0)</f>
        <v>0</v>
      </c>
      <c r="X137">
        <f t="shared" ref="X137:X200" si="29">W137+V137</f>
        <v>98522</v>
      </c>
      <c r="Y137">
        <f t="shared" ref="Y137:Y200" si="30">X137-(Q137)</f>
        <v>924</v>
      </c>
    </row>
    <row r="138" spans="1:25" x14ac:dyDescent="0.25">
      <c r="A138" s="63">
        <v>131</v>
      </c>
      <c r="B138" s="64">
        <v>2826</v>
      </c>
      <c r="C138" s="64" t="s">
        <v>118</v>
      </c>
      <c r="D138" s="64">
        <v>2826</v>
      </c>
      <c r="E138" s="64">
        <v>1351.6</v>
      </c>
      <c r="F138" s="64">
        <v>74.34</v>
      </c>
      <c r="G138" s="64">
        <v>100478</v>
      </c>
      <c r="H138" s="64">
        <v>100478</v>
      </c>
      <c r="I138" s="64">
        <v>1375.3</v>
      </c>
      <c r="J138" s="64">
        <v>1373.4</v>
      </c>
      <c r="K138" s="64">
        <v>78.41</v>
      </c>
      <c r="L138" s="2"/>
      <c r="N138" s="3">
        <f t="shared" si="21"/>
        <v>76.69</v>
      </c>
      <c r="O138">
        <f t="shared" si="22"/>
        <v>105472</v>
      </c>
      <c r="P138">
        <f t="shared" si="23"/>
        <v>0</v>
      </c>
      <c r="Q138">
        <f t="shared" si="24"/>
        <v>105472</v>
      </c>
      <c r="R138">
        <f t="shared" si="25"/>
        <v>4994</v>
      </c>
      <c r="U138" s="3">
        <f t="shared" si="26"/>
        <v>76.69</v>
      </c>
      <c r="V138">
        <f t="shared" si="27"/>
        <v>105326</v>
      </c>
      <c r="W138">
        <f t="shared" si="28"/>
        <v>146</v>
      </c>
      <c r="X138">
        <f t="shared" si="29"/>
        <v>105472</v>
      </c>
      <c r="Y138">
        <f t="shared" si="30"/>
        <v>0</v>
      </c>
    </row>
    <row r="139" spans="1:25" x14ac:dyDescent="0.25">
      <c r="A139" s="63">
        <v>132</v>
      </c>
      <c r="B139" s="64">
        <v>2846</v>
      </c>
      <c r="C139" s="64" t="s">
        <v>119</v>
      </c>
      <c r="D139" s="64">
        <v>2846</v>
      </c>
      <c r="E139" s="64">
        <v>293</v>
      </c>
      <c r="F139" s="64">
        <v>89.02</v>
      </c>
      <c r="G139" s="64">
        <v>26083</v>
      </c>
      <c r="H139" s="64">
        <v>26083</v>
      </c>
      <c r="I139" s="64">
        <v>294</v>
      </c>
      <c r="J139" s="64">
        <v>286.89999999999998</v>
      </c>
      <c r="K139" s="64">
        <v>78.41</v>
      </c>
      <c r="L139" s="2"/>
      <c r="N139" s="3">
        <f t="shared" si="21"/>
        <v>91.36999999999999</v>
      </c>
      <c r="O139">
        <f t="shared" si="22"/>
        <v>26863</v>
      </c>
      <c r="P139">
        <f t="shared" si="23"/>
        <v>0</v>
      </c>
      <c r="Q139">
        <f t="shared" si="24"/>
        <v>26863</v>
      </c>
      <c r="R139">
        <f t="shared" si="25"/>
        <v>780</v>
      </c>
      <c r="U139" s="3">
        <f t="shared" si="26"/>
        <v>91.36999999999999</v>
      </c>
      <c r="V139">
        <f t="shared" si="27"/>
        <v>26214</v>
      </c>
      <c r="W139">
        <f t="shared" si="28"/>
        <v>649</v>
      </c>
      <c r="X139">
        <f t="shared" si="29"/>
        <v>26863</v>
      </c>
      <c r="Y139">
        <f t="shared" si="30"/>
        <v>0</v>
      </c>
    </row>
    <row r="140" spans="1:25" x14ac:dyDescent="0.25">
      <c r="A140" s="63">
        <v>133</v>
      </c>
      <c r="B140" s="64">
        <v>2862</v>
      </c>
      <c r="C140" s="64" t="s">
        <v>427</v>
      </c>
      <c r="D140" s="64">
        <v>2862</v>
      </c>
      <c r="E140" s="64">
        <v>642.79999999999995</v>
      </c>
      <c r="F140" s="64">
        <v>68.63</v>
      </c>
      <c r="G140" s="64">
        <v>44115</v>
      </c>
      <c r="H140" s="64">
        <v>44115</v>
      </c>
      <c r="I140" s="64">
        <v>641.70000000000005</v>
      </c>
      <c r="J140" s="64">
        <v>616.79999999999995</v>
      </c>
      <c r="K140" s="64">
        <v>78.41</v>
      </c>
      <c r="L140" s="2"/>
      <c r="N140" s="3">
        <f t="shared" si="21"/>
        <v>70.97999999999999</v>
      </c>
      <c r="O140">
        <f t="shared" si="22"/>
        <v>45548</v>
      </c>
      <c r="P140">
        <f t="shared" si="23"/>
        <v>0</v>
      </c>
      <c r="Q140">
        <f t="shared" si="24"/>
        <v>45548</v>
      </c>
      <c r="R140">
        <f t="shared" si="25"/>
        <v>1433</v>
      </c>
      <c r="U140" s="3">
        <f t="shared" si="26"/>
        <v>70.97999999999999</v>
      </c>
      <c r="V140">
        <f t="shared" si="27"/>
        <v>43780</v>
      </c>
      <c r="W140">
        <f t="shared" si="28"/>
        <v>1768</v>
      </c>
      <c r="X140">
        <f t="shared" si="29"/>
        <v>45548</v>
      </c>
      <c r="Y140">
        <f t="shared" si="30"/>
        <v>0</v>
      </c>
    </row>
    <row r="141" spans="1:25" x14ac:dyDescent="0.25">
      <c r="A141" s="63">
        <v>134</v>
      </c>
      <c r="B141" s="64">
        <v>2977</v>
      </c>
      <c r="C141" s="64" t="s">
        <v>121</v>
      </c>
      <c r="D141" s="64">
        <v>2977</v>
      </c>
      <c r="E141" s="64">
        <v>588.1</v>
      </c>
      <c r="F141" s="64">
        <v>79.099999999999994</v>
      </c>
      <c r="G141" s="64">
        <v>46519</v>
      </c>
      <c r="H141" s="64">
        <v>47016</v>
      </c>
      <c r="I141" s="64">
        <v>583</v>
      </c>
      <c r="J141" s="64">
        <v>558.1</v>
      </c>
      <c r="K141" s="64">
        <v>78.41</v>
      </c>
      <c r="L141" s="2"/>
      <c r="N141" s="3">
        <f t="shared" si="21"/>
        <v>81.449999999999989</v>
      </c>
      <c r="O141">
        <f t="shared" si="22"/>
        <v>47485</v>
      </c>
      <c r="P141">
        <f t="shared" si="23"/>
        <v>0</v>
      </c>
      <c r="Q141">
        <f t="shared" si="24"/>
        <v>47485</v>
      </c>
      <c r="R141">
        <f t="shared" si="25"/>
        <v>469</v>
      </c>
      <c r="U141" s="3">
        <f t="shared" si="26"/>
        <v>81.449999999999989</v>
      </c>
      <c r="V141">
        <f t="shared" si="27"/>
        <v>45457</v>
      </c>
      <c r="W141">
        <f t="shared" si="28"/>
        <v>2028</v>
      </c>
      <c r="X141">
        <f t="shared" si="29"/>
        <v>47485</v>
      </c>
      <c r="Y141">
        <f t="shared" si="30"/>
        <v>0</v>
      </c>
    </row>
    <row r="142" spans="1:25" x14ac:dyDescent="0.25">
      <c r="A142" s="63">
        <v>135</v>
      </c>
      <c r="B142" s="64">
        <v>2988</v>
      </c>
      <c r="C142" s="64" t="s">
        <v>122</v>
      </c>
      <c r="D142" s="64">
        <v>2988</v>
      </c>
      <c r="E142" s="64">
        <v>557.20000000000005</v>
      </c>
      <c r="F142" s="64">
        <v>79.790000000000006</v>
      </c>
      <c r="G142" s="64">
        <v>44459</v>
      </c>
      <c r="H142" s="64">
        <v>44459</v>
      </c>
      <c r="I142" s="64">
        <v>557.1</v>
      </c>
      <c r="J142" s="64">
        <v>580.4</v>
      </c>
      <c r="K142" s="64">
        <v>78.41</v>
      </c>
      <c r="L142" s="2"/>
      <c r="N142" s="3">
        <f t="shared" si="21"/>
        <v>82.14</v>
      </c>
      <c r="O142">
        <f t="shared" si="22"/>
        <v>45760</v>
      </c>
      <c r="P142">
        <f t="shared" si="23"/>
        <v>0</v>
      </c>
      <c r="Q142">
        <f t="shared" si="24"/>
        <v>45760</v>
      </c>
      <c r="R142">
        <f t="shared" si="25"/>
        <v>1301</v>
      </c>
      <c r="U142" s="3">
        <f t="shared" si="26"/>
        <v>82.14</v>
      </c>
      <c r="V142">
        <f t="shared" si="27"/>
        <v>47674</v>
      </c>
      <c r="W142">
        <f t="shared" si="28"/>
        <v>0</v>
      </c>
      <c r="X142">
        <f t="shared" si="29"/>
        <v>47674</v>
      </c>
      <c r="Y142">
        <f t="shared" si="30"/>
        <v>1914</v>
      </c>
    </row>
    <row r="143" spans="1:25" x14ac:dyDescent="0.25">
      <c r="A143" s="63">
        <v>136</v>
      </c>
      <c r="B143" s="64">
        <v>3029</v>
      </c>
      <c r="C143" s="64" t="s">
        <v>123</v>
      </c>
      <c r="D143" s="64">
        <v>3029</v>
      </c>
      <c r="E143" s="64">
        <v>1155</v>
      </c>
      <c r="F143" s="64">
        <v>70.569999999999993</v>
      </c>
      <c r="G143" s="64">
        <v>81508</v>
      </c>
      <c r="H143" s="64">
        <v>81508</v>
      </c>
      <c r="I143" s="64">
        <v>1151.7</v>
      </c>
      <c r="J143" s="64">
        <v>1090</v>
      </c>
      <c r="K143" s="64">
        <v>78.41</v>
      </c>
      <c r="L143" s="2"/>
      <c r="N143" s="3">
        <f t="shared" si="21"/>
        <v>72.919999999999987</v>
      </c>
      <c r="O143">
        <f t="shared" si="22"/>
        <v>83982</v>
      </c>
      <c r="P143">
        <f t="shared" si="23"/>
        <v>0</v>
      </c>
      <c r="Q143">
        <f t="shared" si="24"/>
        <v>83982</v>
      </c>
      <c r="R143">
        <f t="shared" si="25"/>
        <v>2474</v>
      </c>
      <c r="U143" s="3">
        <f t="shared" si="26"/>
        <v>72.919999999999987</v>
      </c>
      <c r="V143">
        <f t="shared" si="27"/>
        <v>79483</v>
      </c>
      <c r="W143">
        <f t="shared" si="28"/>
        <v>4499</v>
      </c>
      <c r="X143">
        <f t="shared" si="29"/>
        <v>83982</v>
      </c>
      <c r="Y143">
        <f t="shared" si="30"/>
        <v>0</v>
      </c>
    </row>
    <row r="144" spans="1:25" x14ac:dyDescent="0.25">
      <c r="A144" s="63">
        <v>137</v>
      </c>
      <c r="B144" s="64">
        <v>3033</v>
      </c>
      <c r="C144" s="64" t="s">
        <v>124</v>
      </c>
      <c r="D144" s="64">
        <v>3033</v>
      </c>
      <c r="E144" s="64">
        <v>409.1</v>
      </c>
      <c r="F144" s="64">
        <v>63.93</v>
      </c>
      <c r="G144" s="64">
        <v>26154</v>
      </c>
      <c r="H144" s="64">
        <v>26154</v>
      </c>
      <c r="I144" s="64">
        <v>411.8</v>
      </c>
      <c r="J144" s="64">
        <v>399.2</v>
      </c>
      <c r="K144" s="64">
        <v>78.41</v>
      </c>
      <c r="L144" s="2"/>
      <c r="N144" s="3">
        <f t="shared" si="21"/>
        <v>66.28</v>
      </c>
      <c r="O144">
        <f t="shared" si="22"/>
        <v>27294</v>
      </c>
      <c r="P144">
        <f t="shared" si="23"/>
        <v>0</v>
      </c>
      <c r="Q144">
        <f t="shared" si="24"/>
        <v>27294</v>
      </c>
      <c r="R144">
        <f t="shared" si="25"/>
        <v>1140</v>
      </c>
      <c r="U144" s="3">
        <f t="shared" si="26"/>
        <v>66.28</v>
      </c>
      <c r="V144">
        <f t="shared" si="27"/>
        <v>26459</v>
      </c>
      <c r="W144">
        <f t="shared" si="28"/>
        <v>835</v>
      </c>
      <c r="X144">
        <f t="shared" si="29"/>
        <v>27294</v>
      </c>
      <c r="Y144">
        <f t="shared" si="30"/>
        <v>0</v>
      </c>
    </row>
    <row r="145" spans="1:25" x14ac:dyDescent="0.25">
      <c r="A145" s="63">
        <v>138</v>
      </c>
      <c r="B145" s="64">
        <v>3042</v>
      </c>
      <c r="C145" s="64" t="s">
        <v>125</v>
      </c>
      <c r="D145" s="64">
        <v>3042</v>
      </c>
      <c r="E145" s="64">
        <v>678.2</v>
      </c>
      <c r="F145" s="64">
        <v>62.1</v>
      </c>
      <c r="G145" s="64">
        <v>42116</v>
      </c>
      <c r="H145" s="64">
        <v>42116</v>
      </c>
      <c r="I145" s="64">
        <v>714.7</v>
      </c>
      <c r="J145" s="64">
        <v>713.8</v>
      </c>
      <c r="K145" s="64">
        <v>78.41</v>
      </c>
      <c r="L145" s="2"/>
      <c r="N145" s="3">
        <f t="shared" si="21"/>
        <v>64.45</v>
      </c>
      <c r="O145">
        <f t="shared" si="22"/>
        <v>46062</v>
      </c>
      <c r="P145">
        <f t="shared" si="23"/>
        <v>0</v>
      </c>
      <c r="Q145">
        <f t="shared" si="24"/>
        <v>46062</v>
      </c>
      <c r="R145">
        <f t="shared" si="25"/>
        <v>3946</v>
      </c>
      <c r="U145" s="3">
        <f t="shared" si="26"/>
        <v>64.45</v>
      </c>
      <c r="V145">
        <f t="shared" si="27"/>
        <v>46004</v>
      </c>
      <c r="W145">
        <f t="shared" si="28"/>
        <v>58</v>
      </c>
      <c r="X145">
        <f t="shared" si="29"/>
        <v>46062</v>
      </c>
      <c r="Y145">
        <f t="shared" si="30"/>
        <v>0</v>
      </c>
    </row>
    <row r="146" spans="1:25" x14ac:dyDescent="0.25">
      <c r="A146" s="63">
        <v>139</v>
      </c>
      <c r="B146" s="64">
        <v>3060</v>
      </c>
      <c r="C146" s="64" t="s">
        <v>126</v>
      </c>
      <c r="D146" s="64">
        <v>3060</v>
      </c>
      <c r="E146" s="64">
        <v>1236.4000000000001</v>
      </c>
      <c r="F146" s="64">
        <v>79.2</v>
      </c>
      <c r="G146" s="64">
        <v>97923</v>
      </c>
      <c r="H146" s="64">
        <v>97923</v>
      </c>
      <c r="I146" s="64">
        <v>1246.8</v>
      </c>
      <c r="J146" s="64">
        <v>1257.0999999999999</v>
      </c>
      <c r="K146" s="64">
        <v>78.41</v>
      </c>
      <c r="L146" s="2"/>
      <c r="N146" s="3">
        <f t="shared" si="21"/>
        <v>81.55</v>
      </c>
      <c r="O146">
        <f t="shared" si="22"/>
        <v>101677</v>
      </c>
      <c r="P146">
        <f t="shared" si="23"/>
        <v>0</v>
      </c>
      <c r="Q146">
        <f t="shared" si="24"/>
        <v>101677</v>
      </c>
      <c r="R146">
        <f t="shared" si="25"/>
        <v>3754</v>
      </c>
      <c r="U146" s="3">
        <f t="shared" si="26"/>
        <v>81.55</v>
      </c>
      <c r="V146">
        <f t="shared" si="27"/>
        <v>102517</v>
      </c>
      <c r="W146">
        <f t="shared" si="28"/>
        <v>0</v>
      </c>
      <c r="X146">
        <f t="shared" si="29"/>
        <v>102517</v>
      </c>
      <c r="Y146">
        <f t="shared" si="30"/>
        <v>840</v>
      </c>
    </row>
    <row r="147" spans="1:25" x14ac:dyDescent="0.25">
      <c r="A147" s="63">
        <v>140</v>
      </c>
      <c r="B147" s="64">
        <v>3168</v>
      </c>
      <c r="C147" s="64" t="s">
        <v>127</v>
      </c>
      <c r="D147" s="64">
        <v>3168</v>
      </c>
      <c r="E147" s="64">
        <v>682</v>
      </c>
      <c r="F147" s="64">
        <v>72</v>
      </c>
      <c r="G147" s="64">
        <v>49104</v>
      </c>
      <c r="H147" s="64">
        <v>49104</v>
      </c>
      <c r="I147" s="64">
        <v>666.1</v>
      </c>
      <c r="J147" s="64">
        <v>629.1</v>
      </c>
      <c r="K147" s="64">
        <v>78.41</v>
      </c>
      <c r="L147" s="2"/>
      <c r="N147" s="3">
        <f t="shared" si="21"/>
        <v>74.349999999999994</v>
      </c>
      <c r="O147">
        <f t="shared" si="22"/>
        <v>49525</v>
      </c>
      <c r="P147">
        <f t="shared" si="23"/>
        <v>0</v>
      </c>
      <c r="Q147">
        <f t="shared" si="24"/>
        <v>49525</v>
      </c>
      <c r="R147">
        <f t="shared" si="25"/>
        <v>421</v>
      </c>
      <c r="U147" s="3">
        <f t="shared" si="26"/>
        <v>74.349999999999994</v>
      </c>
      <c r="V147">
        <f t="shared" si="27"/>
        <v>46774</v>
      </c>
      <c r="W147">
        <f t="shared" si="28"/>
        <v>2751</v>
      </c>
      <c r="X147">
        <f t="shared" si="29"/>
        <v>49525</v>
      </c>
      <c r="Y147">
        <f t="shared" si="30"/>
        <v>0</v>
      </c>
    </row>
    <row r="148" spans="1:25" x14ac:dyDescent="0.25">
      <c r="A148" s="63">
        <v>141</v>
      </c>
      <c r="B148" s="64">
        <v>3105</v>
      </c>
      <c r="C148" s="64" t="s">
        <v>128</v>
      </c>
      <c r="D148" s="64">
        <v>3105</v>
      </c>
      <c r="E148" s="64">
        <v>1406.7</v>
      </c>
      <c r="F148" s="64">
        <v>74.44</v>
      </c>
      <c r="G148" s="64">
        <v>104715</v>
      </c>
      <c r="H148" s="64">
        <v>104715</v>
      </c>
      <c r="I148" s="64">
        <v>1383.7</v>
      </c>
      <c r="J148" s="64">
        <v>1405.8</v>
      </c>
      <c r="K148" s="64">
        <v>78.41</v>
      </c>
      <c r="L148" s="2"/>
      <c r="N148" s="3">
        <f t="shared" si="21"/>
        <v>76.789999999999992</v>
      </c>
      <c r="O148">
        <f t="shared" si="22"/>
        <v>106254</v>
      </c>
      <c r="P148">
        <f t="shared" si="23"/>
        <v>0</v>
      </c>
      <c r="Q148">
        <f t="shared" si="24"/>
        <v>106254</v>
      </c>
      <c r="R148">
        <f t="shared" si="25"/>
        <v>1539</v>
      </c>
      <c r="U148" s="3">
        <f t="shared" si="26"/>
        <v>76.789999999999992</v>
      </c>
      <c r="V148">
        <f t="shared" si="27"/>
        <v>107951</v>
      </c>
      <c r="W148">
        <f t="shared" si="28"/>
        <v>0</v>
      </c>
      <c r="X148">
        <f t="shared" si="29"/>
        <v>107951</v>
      </c>
      <c r="Y148">
        <f t="shared" si="30"/>
        <v>1697</v>
      </c>
    </row>
    <row r="149" spans="1:25" x14ac:dyDescent="0.25">
      <c r="A149" s="63">
        <v>142</v>
      </c>
      <c r="B149" s="64">
        <v>3114</v>
      </c>
      <c r="C149" s="64" t="s">
        <v>129</v>
      </c>
      <c r="D149" s="64">
        <v>3114</v>
      </c>
      <c r="E149" s="64">
        <v>3474.5</v>
      </c>
      <c r="F149" s="64">
        <v>68</v>
      </c>
      <c r="G149" s="64">
        <v>236266</v>
      </c>
      <c r="H149" s="64">
        <v>236266</v>
      </c>
      <c r="I149" s="64">
        <v>3436.6</v>
      </c>
      <c r="J149" s="64">
        <v>3516</v>
      </c>
      <c r="K149" s="64">
        <v>78.41</v>
      </c>
      <c r="L149" s="2"/>
      <c r="N149" s="3">
        <f t="shared" si="21"/>
        <v>70.349999999999994</v>
      </c>
      <c r="O149">
        <f t="shared" si="22"/>
        <v>241765</v>
      </c>
      <c r="P149">
        <f t="shared" si="23"/>
        <v>0</v>
      </c>
      <c r="Q149">
        <f t="shared" si="24"/>
        <v>241765</v>
      </c>
      <c r="R149">
        <f t="shared" si="25"/>
        <v>5499</v>
      </c>
      <c r="U149" s="3">
        <f t="shared" si="26"/>
        <v>70.349999999999994</v>
      </c>
      <c r="V149">
        <f t="shared" si="27"/>
        <v>247351</v>
      </c>
      <c r="W149">
        <f t="shared" si="28"/>
        <v>0</v>
      </c>
      <c r="X149">
        <f t="shared" si="29"/>
        <v>247351</v>
      </c>
      <c r="Y149">
        <f t="shared" si="30"/>
        <v>5586</v>
      </c>
    </row>
    <row r="150" spans="1:25" x14ac:dyDescent="0.25">
      <c r="A150" s="63">
        <v>143</v>
      </c>
      <c r="B150" s="64">
        <v>3119</v>
      </c>
      <c r="C150" s="64" t="s">
        <v>130</v>
      </c>
      <c r="D150" s="64">
        <v>3119</v>
      </c>
      <c r="E150" s="64">
        <v>847.3</v>
      </c>
      <c r="F150" s="64">
        <v>69.239999999999995</v>
      </c>
      <c r="G150" s="64">
        <v>58667</v>
      </c>
      <c r="H150" s="64">
        <v>58667</v>
      </c>
      <c r="I150" s="64">
        <v>838.8</v>
      </c>
      <c r="J150" s="64">
        <v>849.7</v>
      </c>
      <c r="K150" s="64">
        <v>78.41</v>
      </c>
      <c r="L150" s="2"/>
      <c r="N150" s="3">
        <f t="shared" si="21"/>
        <v>71.589999999999989</v>
      </c>
      <c r="O150">
        <f t="shared" si="22"/>
        <v>60050</v>
      </c>
      <c r="P150">
        <f t="shared" si="23"/>
        <v>0</v>
      </c>
      <c r="Q150">
        <f t="shared" si="24"/>
        <v>60050</v>
      </c>
      <c r="R150">
        <f t="shared" si="25"/>
        <v>1383</v>
      </c>
      <c r="U150" s="3">
        <f t="shared" si="26"/>
        <v>71.589999999999989</v>
      </c>
      <c r="V150">
        <f t="shared" si="27"/>
        <v>60830</v>
      </c>
      <c r="W150">
        <f t="shared" si="28"/>
        <v>0</v>
      </c>
      <c r="X150">
        <f t="shared" si="29"/>
        <v>60830</v>
      </c>
      <c r="Y150">
        <f t="shared" si="30"/>
        <v>780</v>
      </c>
    </row>
    <row r="151" spans="1:25" x14ac:dyDescent="0.25">
      <c r="A151" s="63">
        <v>144</v>
      </c>
      <c r="B151" s="64">
        <v>3141</v>
      </c>
      <c r="C151" s="64" t="s">
        <v>131</v>
      </c>
      <c r="D151" s="64">
        <v>3141</v>
      </c>
      <c r="E151" s="64">
        <v>14395</v>
      </c>
      <c r="F151" s="64">
        <v>77.55</v>
      </c>
      <c r="G151" s="64">
        <v>1116332</v>
      </c>
      <c r="H151" s="64">
        <v>1116332</v>
      </c>
      <c r="I151" s="64">
        <v>14439.8</v>
      </c>
      <c r="J151" s="64">
        <v>14516.3</v>
      </c>
      <c r="K151" s="64">
        <v>78.41</v>
      </c>
      <c r="L151" s="2"/>
      <c r="N151" s="3">
        <f t="shared" si="21"/>
        <v>79.899999999999991</v>
      </c>
      <c r="O151">
        <f t="shared" si="22"/>
        <v>1153740</v>
      </c>
      <c r="P151">
        <f t="shared" si="23"/>
        <v>0</v>
      </c>
      <c r="Q151">
        <f t="shared" si="24"/>
        <v>1153740</v>
      </c>
      <c r="R151">
        <f t="shared" si="25"/>
        <v>37408</v>
      </c>
      <c r="U151" s="3">
        <f t="shared" si="26"/>
        <v>79.899999999999991</v>
      </c>
      <c r="V151">
        <f t="shared" si="27"/>
        <v>1159852</v>
      </c>
      <c r="W151">
        <f t="shared" si="28"/>
        <v>0</v>
      </c>
      <c r="X151">
        <f t="shared" si="29"/>
        <v>1159852</v>
      </c>
      <c r="Y151">
        <f t="shared" si="30"/>
        <v>6112</v>
      </c>
    </row>
    <row r="152" spans="1:25" x14ac:dyDescent="0.25">
      <c r="A152" s="63">
        <v>145</v>
      </c>
      <c r="B152" s="64">
        <v>3150</v>
      </c>
      <c r="C152" s="64" t="s">
        <v>132</v>
      </c>
      <c r="D152" s="64">
        <v>3150</v>
      </c>
      <c r="E152" s="64">
        <v>1015.1</v>
      </c>
      <c r="F152" s="64">
        <v>80.819999999999993</v>
      </c>
      <c r="G152" s="64">
        <v>82040</v>
      </c>
      <c r="H152" s="64">
        <v>82040</v>
      </c>
      <c r="I152" s="64">
        <v>1002.3</v>
      </c>
      <c r="J152" s="64">
        <v>952.8</v>
      </c>
      <c r="K152" s="64">
        <v>78.41</v>
      </c>
      <c r="L152" s="2"/>
      <c r="N152" s="3">
        <f t="shared" si="21"/>
        <v>83.169999999999987</v>
      </c>
      <c r="O152">
        <f t="shared" si="22"/>
        <v>83361</v>
      </c>
      <c r="P152">
        <f t="shared" si="23"/>
        <v>0</v>
      </c>
      <c r="Q152">
        <f t="shared" si="24"/>
        <v>83361</v>
      </c>
      <c r="R152">
        <f t="shared" si="25"/>
        <v>1321</v>
      </c>
      <c r="U152" s="3">
        <f t="shared" si="26"/>
        <v>83.169999999999987</v>
      </c>
      <c r="V152">
        <f t="shared" si="27"/>
        <v>79244</v>
      </c>
      <c r="W152">
        <f t="shared" si="28"/>
        <v>4117</v>
      </c>
      <c r="X152">
        <f t="shared" si="29"/>
        <v>83361</v>
      </c>
      <c r="Y152">
        <f t="shared" si="30"/>
        <v>0</v>
      </c>
    </row>
    <row r="153" spans="1:25" x14ac:dyDescent="0.25">
      <c r="A153" s="63">
        <v>146</v>
      </c>
      <c r="B153" s="64">
        <v>3154</v>
      </c>
      <c r="C153" s="64" t="s">
        <v>133</v>
      </c>
      <c r="D153" s="64">
        <v>3154</v>
      </c>
      <c r="E153" s="64">
        <v>496</v>
      </c>
      <c r="F153" s="64">
        <v>61.46</v>
      </c>
      <c r="G153" s="64">
        <v>30484</v>
      </c>
      <c r="H153" s="64">
        <v>30930</v>
      </c>
      <c r="I153" s="64">
        <v>500</v>
      </c>
      <c r="J153" s="64">
        <v>487.3</v>
      </c>
      <c r="K153" s="64">
        <v>78.41</v>
      </c>
      <c r="L153" s="2"/>
      <c r="N153" s="3">
        <f t="shared" si="21"/>
        <v>63.81</v>
      </c>
      <c r="O153">
        <f t="shared" si="22"/>
        <v>31905</v>
      </c>
      <c r="P153">
        <f t="shared" si="23"/>
        <v>0</v>
      </c>
      <c r="Q153">
        <f t="shared" si="24"/>
        <v>31905</v>
      </c>
      <c r="R153">
        <f t="shared" si="25"/>
        <v>975</v>
      </c>
      <c r="U153" s="3">
        <f t="shared" si="26"/>
        <v>63.81</v>
      </c>
      <c r="V153">
        <f t="shared" si="27"/>
        <v>31095</v>
      </c>
      <c r="W153">
        <f t="shared" si="28"/>
        <v>810</v>
      </c>
      <c r="X153">
        <f t="shared" si="29"/>
        <v>31905</v>
      </c>
      <c r="Y153">
        <f t="shared" si="30"/>
        <v>0</v>
      </c>
    </row>
    <row r="154" spans="1:25" x14ac:dyDescent="0.25">
      <c r="A154" s="63">
        <v>147</v>
      </c>
      <c r="B154" s="64">
        <v>3186</v>
      </c>
      <c r="C154" s="64" t="s">
        <v>349</v>
      </c>
      <c r="D154" s="64">
        <v>3186</v>
      </c>
      <c r="E154" s="64">
        <v>437.9</v>
      </c>
      <c r="F154" s="64">
        <v>55.22</v>
      </c>
      <c r="G154" s="64">
        <v>24181</v>
      </c>
      <c r="H154" s="64">
        <v>24181</v>
      </c>
      <c r="I154" s="64">
        <v>440.9</v>
      </c>
      <c r="J154" s="64">
        <v>440.3</v>
      </c>
      <c r="K154" s="64">
        <v>78.41</v>
      </c>
      <c r="L154" s="2"/>
      <c r="N154" s="3">
        <f t="shared" si="21"/>
        <v>57.57</v>
      </c>
      <c r="O154">
        <f t="shared" si="22"/>
        <v>25383</v>
      </c>
      <c r="P154">
        <f t="shared" si="23"/>
        <v>0</v>
      </c>
      <c r="Q154">
        <f t="shared" si="24"/>
        <v>25383</v>
      </c>
      <c r="R154">
        <f t="shared" si="25"/>
        <v>1202</v>
      </c>
      <c r="U154" s="3">
        <f t="shared" si="26"/>
        <v>57.57</v>
      </c>
      <c r="V154">
        <f t="shared" si="27"/>
        <v>25348</v>
      </c>
      <c r="W154">
        <f t="shared" si="28"/>
        <v>35</v>
      </c>
      <c r="X154">
        <f t="shared" si="29"/>
        <v>25383</v>
      </c>
      <c r="Y154">
        <f t="shared" si="30"/>
        <v>0</v>
      </c>
    </row>
    <row r="155" spans="1:25" x14ac:dyDescent="0.25">
      <c r="A155" s="63">
        <v>148</v>
      </c>
      <c r="B155" s="64">
        <v>3204</v>
      </c>
      <c r="C155" s="64" t="s">
        <v>134</v>
      </c>
      <c r="D155" s="64">
        <v>3204</v>
      </c>
      <c r="E155" s="64">
        <v>913.3</v>
      </c>
      <c r="F155" s="64">
        <v>76.650000000000006</v>
      </c>
      <c r="G155" s="64">
        <v>70004</v>
      </c>
      <c r="H155" s="64">
        <v>70004</v>
      </c>
      <c r="I155" s="64">
        <v>894.1</v>
      </c>
      <c r="J155" s="64">
        <v>905</v>
      </c>
      <c r="K155" s="64">
        <v>78.41</v>
      </c>
      <c r="L155" s="2"/>
      <c r="N155" s="3">
        <f t="shared" si="21"/>
        <v>79</v>
      </c>
      <c r="O155">
        <f t="shared" si="22"/>
        <v>70634</v>
      </c>
      <c r="P155">
        <f t="shared" si="23"/>
        <v>0</v>
      </c>
      <c r="Q155">
        <f t="shared" si="24"/>
        <v>70634</v>
      </c>
      <c r="R155">
        <f t="shared" si="25"/>
        <v>630</v>
      </c>
      <c r="U155" s="3">
        <f t="shared" si="26"/>
        <v>79</v>
      </c>
      <c r="V155">
        <f t="shared" si="27"/>
        <v>71495</v>
      </c>
      <c r="W155">
        <f t="shared" si="28"/>
        <v>0</v>
      </c>
      <c r="X155">
        <f t="shared" si="29"/>
        <v>71495</v>
      </c>
      <c r="Y155">
        <f t="shared" si="30"/>
        <v>861</v>
      </c>
    </row>
    <row r="156" spans="1:25" x14ac:dyDescent="0.25">
      <c r="A156" s="63">
        <v>149</v>
      </c>
      <c r="B156" s="64">
        <v>3231</v>
      </c>
      <c r="C156" s="64" t="s">
        <v>135</v>
      </c>
      <c r="D156" s="64">
        <v>3231</v>
      </c>
      <c r="E156" s="64">
        <v>6986.9</v>
      </c>
      <c r="F156" s="64">
        <v>65.650000000000006</v>
      </c>
      <c r="G156" s="64">
        <v>458690</v>
      </c>
      <c r="H156" s="64">
        <v>458690</v>
      </c>
      <c r="I156" s="64">
        <v>6984.8</v>
      </c>
      <c r="J156" s="64">
        <v>6915</v>
      </c>
      <c r="K156" s="64">
        <v>78.41</v>
      </c>
      <c r="L156" s="2"/>
      <c r="N156" s="3">
        <f t="shared" si="21"/>
        <v>68</v>
      </c>
      <c r="O156">
        <f t="shared" si="22"/>
        <v>474966</v>
      </c>
      <c r="P156">
        <f t="shared" si="23"/>
        <v>0</v>
      </c>
      <c r="Q156">
        <f t="shared" si="24"/>
        <v>474966</v>
      </c>
      <c r="R156">
        <f t="shared" si="25"/>
        <v>16276</v>
      </c>
      <c r="U156" s="3">
        <f t="shared" si="26"/>
        <v>68</v>
      </c>
      <c r="V156">
        <f t="shared" si="27"/>
        <v>470220</v>
      </c>
      <c r="W156">
        <f t="shared" si="28"/>
        <v>4746</v>
      </c>
      <c r="X156">
        <f t="shared" si="29"/>
        <v>474966</v>
      </c>
      <c r="Y156">
        <f t="shared" si="30"/>
        <v>0</v>
      </c>
    </row>
    <row r="157" spans="1:25" x14ac:dyDescent="0.25">
      <c r="A157" s="63">
        <v>150</v>
      </c>
      <c r="B157" s="64">
        <v>3312</v>
      </c>
      <c r="C157" s="64" t="s">
        <v>136</v>
      </c>
      <c r="D157" s="64">
        <v>3312</v>
      </c>
      <c r="E157" s="64">
        <v>1877.4</v>
      </c>
      <c r="F157" s="64">
        <v>79.94</v>
      </c>
      <c r="G157" s="64">
        <v>150079</v>
      </c>
      <c r="H157" s="64">
        <v>150079</v>
      </c>
      <c r="I157" s="64">
        <v>1850</v>
      </c>
      <c r="J157" s="64">
        <v>1811.4</v>
      </c>
      <c r="K157" s="64">
        <v>78.41</v>
      </c>
      <c r="L157" s="2"/>
      <c r="N157" s="3">
        <f t="shared" si="21"/>
        <v>82.289999999999992</v>
      </c>
      <c r="O157">
        <f t="shared" si="22"/>
        <v>152237</v>
      </c>
      <c r="P157">
        <f t="shared" si="23"/>
        <v>0</v>
      </c>
      <c r="Q157">
        <f t="shared" si="24"/>
        <v>152237</v>
      </c>
      <c r="R157">
        <f t="shared" si="25"/>
        <v>2158</v>
      </c>
      <c r="U157" s="3">
        <f t="shared" si="26"/>
        <v>82.289999999999992</v>
      </c>
      <c r="V157">
        <f t="shared" si="27"/>
        <v>149060</v>
      </c>
      <c r="W157">
        <f t="shared" si="28"/>
        <v>3177</v>
      </c>
      <c r="X157">
        <f t="shared" si="29"/>
        <v>152237</v>
      </c>
      <c r="Y157">
        <f t="shared" si="30"/>
        <v>0</v>
      </c>
    </row>
    <row r="158" spans="1:25" x14ac:dyDescent="0.25">
      <c r="A158" s="63">
        <v>151</v>
      </c>
      <c r="B158" s="64">
        <v>3330</v>
      </c>
      <c r="C158" s="64" t="s">
        <v>137</v>
      </c>
      <c r="D158" s="64">
        <v>3330</v>
      </c>
      <c r="E158" s="64">
        <v>346.7</v>
      </c>
      <c r="F158" s="64">
        <v>66.83</v>
      </c>
      <c r="G158" s="64">
        <v>23170</v>
      </c>
      <c r="H158" s="64">
        <v>23170</v>
      </c>
      <c r="I158" s="64">
        <v>360.7</v>
      </c>
      <c r="J158" s="64">
        <v>348.1</v>
      </c>
      <c r="K158" s="64">
        <v>78.41</v>
      </c>
      <c r="L158" s="2"/>
      <c r="N158" s="3">
        <f t="shared" si="21"/>
        <v>69.179999999999993</v>
      </c>
      <c r="O158">
        <f t="shared" si="22"/>
        <v>24953</v>
      </c>
      <c r="P158">
        <f t="shared" si="23"/>
        <v>0</v>
      </c>
      <c r="Q158">
        <f t="shared" si="24"/>
        <v>24953</v>
      </c>
      <c r="R158">
        <f t="shared" si="25"/>
        <v>1783</v>
      </c>
      <c r="U158" s="3">
        <f t="shared" si="26"/>
        <v>69.179999999999993</v>
      </c>
      <c r="V158">
        <f t="shared" si="27"/>
        <v>24082</v>
      </c>
      <c r="W158">
        <f t="shared" si="28"/>
        <v>871</v>
      </c>
      <c r="X158">
        <f t="shared" si="29"/>
        <v>24953</v>
      </c>
      <c r="Y158">
        <f t="shared" si="30"/>
        <v>0</v>
      </c>
    </row>
    <row r="159" spans="1:25" x14ac:dyDescent="0.25">
      <c r="A159" s="63">
        <v>152</v>
      </c>
      <c r="B159" s="64">
        <v>3348</v>
      </c>
      <c r="C159" s="64" t="s">
        <v>138</v>
      </c>
      <c r="D159" s="64">
        <v>3348</v>
      </c>
      <c r="E159" s="64">
        <v>463.5</v>
      </c>
      <c r="F159" s="64">
        <v>85.16</v>
      </c>
      <c r="G159" s="64">
        <v>39472</v>
      </c>
      <c r="H159" s="64">
        <v>39472</v>
      </c>
      <c r="I159" s="64">
        <v>471.1</v>
      </c>
      <c r="J159" s="64">
        <v>458.4</v>
      </c>
      <c r="K159" s="64">
        <v>78.41</v>
      </c>
      <c r="L159" s="2"/>
      <c r="N159" s="3">
        <f t="shared" si="21"/>
        <v>87.509999999999991</v>
      </c>
      <c r="O159">
        <f t="shared" si="22"/>
        <v>41226</v>
      </c>
      <c r="P159">
        <f t="shared" si="23"/>
        <v>0</v>
      </c>
      <c r="Q159">
        <f t="shared" si="24"/>
        <v>41226</v>
      </c>
      <c r="R159">
        <f t="shared" si="25"/>
        <v>1754</v>
      </c>
      <c r="U159" s="3">
        <f t="shared" si="26"/>
        <v>87.509999999999991</v>
      </c>
      <c r="V159">
        <f t="shared" si="27"/>
        <v>40115</v>
      </c>
      <c r="W159">
        <f t="shared" si="28"/>
        <v>1111</v>
      </c>
      <c r="X159">
        <f t="shared" si="29"/>
        <v>41226</v>
      </c>
      <c r="Y159">
        <f t="shared" si="30"/>
        <v>0</v>
      </c>
    </row>
    <row r="160" spans="1:25" x14ac:dyDescent="0.25">
      <c r="A160" s="63">
        <v>153</v>
      </c>
      <c r="B160" s="64">
        <v>3375</v>
      </c>
      <c r="C160" s="64" t="s">
        <v>139</v>
      </c>
      <c r="D160" s="64">
        <v>3375</v>
      </c>
      <c r="E160" s="64">
        <v>1754.1</v>
      </c>
      <c r="F160" s="64">
        <v>75.849999999999994</v>
      </c>
      <c r="G160" s="64">
        <v>133048</v>
      </c>
      <c r="H160" s="64">
        <v>133048</v>
      </c>
      <c r="I160" s="64">
        <v>1761.2</v>
      </c>
      <c r="J160" s="64">
        <v>1746.8</v>
      </c>
      <c r="K160" s="64">
        <v>78.41</v>
      </c>
      <c r="L160" s="2"/>
      <c r="N160" s="3">
        <f t="shared" si="21"/>
        <v>78.199999999999989</v>
      </c>
      <c r="O160">
        <f t="shared" si="22"/>
        <v>137726</v>
      </c>
      <c r="P160">
        <f t="shared" si="23"/>
        <v>0</v>
      </c>
      <c r="Q160">
        <f t="shared" si="24"/>
        <v>137726</v>
      </c>
      <c r="R160">
        <f t="shared" si="25"/>
        <v>4678</v>
      </c>
      <c r="U160" s="3">
        <f t="shared" si="26"/>
        <v>78.199999999999989</v>
      </c>
      <c r="V160">
        <f t="shared" si="27"/>
        <v>136600</v>
      </c>
      <c r="W160">
        <f t="shared" si="28"/>
        <v>1126</v>
      </c>
      <c r="X160">
        <f t="shared" si="29"/>
        <v>137726</v>
      </c>
      <c r="Y160">
        <f t="shared" si="30"/>
        <v>0</v>
      </c>
    </row>
    <row r="161" spans="1:25" x14ac:dyDescent="0.25">
      <c r="A161" s="63">
        <v>154</v>
      </c>
      <c r="B161" s="64">
        <v>3420</v>
      </c>
      <c r="C161" s="64" t="s">
        <v>140</v>
      </c>
      <c r="D161" s="64">
        <v>3420</v>
      </c>
      <c r="E161" s="64">
        <v>574.29999999999995</v>
      </c>
      <c r="F161" s="64">
        <v>79.41</v>
      </c>
      <c r="G161" s="64">
        <v>45605</v>
      </c>
      <c r="H161" s="64">
        <v>45605</v>
      </c>
      <c r="I161" s="64">
        <v>565.1</v>
      </c>
      <c r="J161" s="64">
        <v>552.29999999999995</v>
      </c>
      <c r="K161" s="64">
        <v>78.41</v>
      </c>
      <c r="L161" s="2"/>
      <c r="N161" s="3">
        <f t="shared" si="21"/>
        <v>81.759999999999991</v>
      </c>
      <c r="O161">
        <f t="shared" si="22"/>
        <v>46203</v>
      </c>
      <c r="P161">
        <f t="shared" si="23"/>
        <v>0</v>
      </c>
      <c r="Q161">
        <f t="shared" si="24"/>
        <v>46203</v>
      </c>
      <c r="R161">
        <f t="shared" si="25"/>
        <v>598</v>
      </c>
      <c r="U161" s="3">
        <f t="shared" si="26"/>
        <v>81.759999999999991</v>
      </c>
      <c r="V161">
        <f t="shared" si="27"/>
        <v>45156</v>
      </c>
      <c r="W161">
        <f t="shared" si="28"/>
        <v>1047</v>
      </c>
      <c r="X161">
        <f t="shared" si="29"/>
        <v>46203</v>
      </c>
      <c r="Y161">
        <f t="shared" si="30"/>
        <v>0</v>
      </c>
    </row>
    <row r="162" spans="1:25" x14ac:dyDescent="0.25">
      <c r="A162" s="63">
        <v>155</v>
      </c>
      <c r="B162" s="64">
        <v>3465</v>
      </c>
      <c r="C162" s="64" t="s">
        <v>141</v>
      </c>
      <c r="D162" s="64">
        <v>3465</v>
      </c>
      <c r="E162" s="64">
        <v>313.39999999999998</v>
      </c>
      <c r="F162" s="64">
        <v>78.38</v>
      </c>
      <c r="G162" s="64">
        <v>24564</v>
      </c>
      <c r="H162" s="64">
        <v>24564</v>
      </c>
      <c r="I162" s="64">
        <v>336.8</v>
      </c>
      <c r="J162" s="64">
        <v>360.4</v>
      </c>
      <c r="K162" s="64">
        <v>78.41</v>
      </c>
      <c r="L162" s="2"/>
      <c r="N162" s="3">
        <f t="shared" si="21"/>
        <v>80.72999999999999</v>
      </c>
      <c r="O162">
        <f t="shared" si="22"/>
        <v>27190</v>
      </c>
      <c r="P162">
        <f t="shared" si="23"/>
        <v>0</v>
      </c>
      <c r="Q162">
        <f t="shared" si="24"/>
        <v>27190</v>
      </c>
      <c r="R162">
        <f t="shared" si="25"/>
        <v>2626</v>
      </c>
      <c r="U162" s="3">
        <f t="shared" si="26"/>
        <v>80.72999999999999</v>
      </c>
      <c r="V162">
        <f t="shared" si="27"/>
        <v>29095</v>
      </c>
      <c r="W162">
        <f t="shared" si="28"/>
        <v>0</v>
      </c>
      <c r="X162">
        <f t="shared" si="29"/>
        <v>29095</v>
      </c>
      <c r="Y162">
        <f t="shared" si="30"/>
        <v>1905</v>
      </c>
    </row>
    <row r="163" spans="1:25" x14ac:dyDescent="0.25">
      <c r="A163" s="63">
        <v>156</v>
      </c>
      <c r="B163" s="64">
        <v>3537</v>
      </c>
      <c r="C163" s="64" t="s">
        <v>142</v>
      </c>
      <c r="D163" s="64">
        <v>3537</v>
      </c>
      <c r="E163" s="64">
        <v>277.8</v>
      </c>
      <c r="F163" s="64">
        <v>73.36</v>
      </c>
      <c r="G163" s="64">
        <v>20379</v>
      </c>
      <c r="H163" s="64">
        <v>20379</v>
      </c>
      <c r="I163" s="64">
        <v>299.3</v>
      </c>
      <c r="J163" s="64">
        <v>292.60000000000002</v>
      </c>
      <c r="K163" s="64">
        <v>78.41</v>
      </c>
      <c r="L163" s="2"/>
      <c r="N163" s="3">
        <f t="shared" si="21"/>
        <v>75.709999999999994</v>
      </c>
      <c r="O163">
        <f t="shared" si="22"/>
        <v>22660</v>
      </c>
      <c r="P163">
        <f t="shared" si="23"/>
        <v>0</v>
      </c>
      <c r="Q163">
        <f t="shared" si="24"/>
        <v>22660</v>
      </c>
      <c r="R163">
        <f t="shared" si="25"/>
        <v>2281</v>
      </c>
      <c r="U163" s="3">
        <f t="shared" si="26"/>
        <v>75.709999999999994</v>
      </c>
      <c r="V163">
        <f t="shared" si="27"/>
        <v>22153</v>
      </c>
      <c r="W163">
        <f t="shared" si="28"/>
        <v>507</v>
      </c>
      <c r="X163">
        <f t="shared" si="29"/>
        <v>22660</v>
      </c>
      <c r="Y163">
        <f t="shared" si="30"/>
        <v>0</v>
      </c>
    </row>
    <row r="164" spans="1:25" x14ac:dyDescent="0.25">
      <c r="A164" s="63">
        <v>157</v>
      </c>
      <c r="B164" s="64">
        <v>3555</v>
      </c>
      <c r="C164" s="64" t="s">
        <v>143</v>
      </c>
      <c r="D164" s="64">
        <v>3555</v>
      </c>
      <c r="E164" s="64">
        <v>616.1</v>
      </c>
      <c r="F164" s="64">
        <v>65.180000000000007</v>
      </c>
      <c r="G164" s="64">
        <v>40157</v>
      </c>
      <c r="H164" s="64">
        <v>40157</v>
      </c>
      <c r="I164" s="64">
        <v>611.5</v>
      </c>
      <c r="J164" s="64">
        <v>634.6</v>
      </c>
      <c r="K164" s="64">
        <v>78.41</v>
      </c>
      <c r="L164" s="2"/>
      <c r="N164" s="3">
        <f t="shared" si="21"/>
        <v>67.53</v>
      </c>
      <c r="O164">
        <f t="shared" si="22"/>
        <v>41295</v>
      </c>
      <c r="P164">
        <f t="shared" si="23"/>
        <v>0</v>
      </c>
      <c r="Q164">
        <f t="shared" si="24"/>
        <v>41295</v>
      </c>
      <c r="R164">
        <f t="shared" si="25"/>
        <v>1138</v>
      </c>
      <c r="U164" s="3">
        <f t="shared" si="26"/>
        <v>67.53</v>
      </c>
      <c r="V164">
        <f t="shared" si="27"/>
        <v>42855</v>
      </c>
      <c r="W164">
        <f t="shared" si="28"/>
        <v>0</v>
      </c>
      <c r="X164">
        <f t="shared" si="29"/>
        <v>42855</v>
      </c>
      <c r="Y164">
        <f t="shared" si="30"/>
        <v>1560</v>
      </c>
    </row>
    <row r="165" spans="1:25" x14ac:dyDescent="0.25">
      <c r="A165" s="63">
        <v>158</v>
      </c>
      <c r="B165" s="64">
        <v>3600</v>
      </c>
      <c r="C165" s="64" t="s">
        <v>144</v>
      </c>
      <c r="D165" s="64">
        <v>3600</v>
      </c>
      <c r="E165" s="64">
        <v>2235.8000000000002</v>
      </c>
      <c r="F165" s="64">
        <v>68.03</v>
      </c>
      <c r="G165" s="64">
        <v>152101</v>
      </c>
      <c r="H165" s="64">
        <v>152101</v>
      </c>
      <c r="I165" s="64">
        <v>2235.3000000000002</v>
      </c>
      <c r="J165" s="64">
        <v>2244.1999999999998</v>
      </c>
      <c r="K165" s="64">
        <v>78.41</v>
      </c>
      <c r="L165" s="2"/>
      <c r="N165" s="3">
        <f t="shared" si="21"/>
        <v>70.38</v>
      </c>
      <c r="O165">
        <f t="shared" si="22"/>
        <v>157320</v>
      </c>
      <c r="P165">
        <f t="shared" si="23"/>
        <v>0</v>
      </c>
      <c r="Q165">
        <f t="shared" si="24"/>
        <v>157320</v>
      </c>
      <c r="R165">
        <f t="shared" si="25"/>
        <v>5219</v>
      </c>
      <c r="U165" s="3">
        <f t="shared" si="26"/>
        <v>70.38</v>
      </c>
      <c r="V165">
        <f t="shared" si="27"/>
        <v>157947</v>
      </c>
      <c r="W165">
        <f t="shared" si="28"/>
        <v>0</v>
      </c>
      <c r="X165">
        <f t="shared" si="29"/>
        <v>157947</v>
      </c>
      <c r="Y165">
        <f t="shared" si="30"/>
        <v>627</v>
      </c>
    </row>
    <row r="166" spans="1:25" x14ac:dyDescent="0.25">
      <c r="A166" s="63">
        <v>159</v>
      </c>
      <c r="B166" s="64">
        <v>3609</v>
      </c>
      <c r="C166" s="64" t="s">
        <v>145</v>
      </c>
      <c r="D166" s="64">
        <v>3609</v>
      </c>
      <c r="E166" s="64">
        <v>450.3</v>
      </c>
      <c r="F166" s="64">
        <v>91.7</v>
      </c>
      <c r="G166" s="64">
        <v>41293</v>
      </c>
      <c r="H166" s="64">
        <v>41293</v>
      </c>
      <c r="I166" s="64">
        <v>450.4</v>
      </c>
      <c r="J166" s="64">
        <v>437.8</v>
      </c>
      <c r="K166" s="64">
        <v>78.41</v>
      </c>
      <c r="L166" s="2"/>
      <c r="N166" s="3">
        <f t="shared" si="21"/>
        <v>94.05</v>
      </c>
      <c r="O166">
        <f t="shared" si="22"/>
        <v>42360</v>
      </c>
      <c r="P166">
        <f t="shared" si="23"/>
        <v>0</v>
      </c>
      <c r="Q166">
        <f t="shared" si="24"/>
        <v>42360</v>
      </c>
      <c r="R166">
        <f t="shared" si="25"/>
        <v>1067</v>
      </c>
      <c r="U166" s="3">
        <f t="shared" si="26"/>
        <v>94.05</v>
      </c>
      <c r="V166">
        <f t="shared" si="27"/>
        <v>41175</v>
      </c>
      <c r="W166">
        <f t="shared" si="28"/>
        <v>1185</v>
      </c>
      <c r="X166">
        <f t="shared" si="29"/>
        <v>42360</v>
      </c>
      <c r="Y166">
        <f t="shared" si="30"/>
        <v>0</v>
      </c>
    </row>
    <row r="167" spans="1:25" x14ac:dyDescent="0.25">
      <c r="A167" s="63">
        <v>160</v>
      </c>
      <c r="B167" s="64">
        <v>3645</v>
      </c>
      <c r="C167" s="64" t="s">
        <v>146</v>
      </c>
      <c r="D167" s="64">
        <v>3645</v>
      </c>
      <c r="E167" s="64">
        <v>2627.1</v>
      </c>
      <c r="F167" s="64">
        <v>90.84</v>
      </c>
      <c r="G167" s="64">
        <v>238646</v>
      </c>
      <c r="H167" s="64">
        <v>238646</v>
      </c>
      <c r="I167" s="64">
        <v>2655.6</v>
      </c>
      <c r="J167" s="64">
        <v>2688</v>
      </c>
      <c r="K167" s="64">
        <v>78.41</v>
      </c>
      <c r="L167" s="2"/>
      <c r="N167" s="3">
        <f t="shared" si="21"/>
        <v>93.19</v>
      </c>
      <c r="O167">
        <f t="shared" si="22"/>
        <v>247475</v>
      </c>
      <c r="P167">
        <f t="shared" si="23"/>
        <v>0</v>
      </c>
      <c r="Q167">
        <f t="shared" si="24"/>
        <v>247475</v>
      </c>
      <c r="R167">
        <f t="shared" si="25"/>
        <v>8829</v>
      </c>
      <c r="U167" s="3">
        <f t="shared" si="26"/>
        <v>93.19</v>
      </c>
      <c r="V167">
        <f t="shared" si="27"/>
        <v>250495</v>
      </c>
      <c r="W167">
        <f t="shared" si="28"/>
        <v>0</v>
      </c>
      <c r="X167">
        <f t="shared" si="29"/>
        <v>250495</v>
      </c>
      <c r="Y167">
        <f t="shared" si="30"/>
        <v>3020</v>
      </c>
    </row>
    <row r="168" spans="1:25" x14ac:dyDescent="0.25">
      <c r="A168" s="63">
        <v>161</v>
      </c>
      <c r="B168" s="64">
        <v>3715</v>
      </c>
      <c r="C168" s="64" t="s">
        <v>147</v>
      </c>
      <c r="D168" s="64">
        <v>3715</v>
      </c>
      <c r="E168" s="64">
        <v>7579.3</v>
      </c>
      <c r="F168" s="64">
        <v>66.650000000000006</v>
      </c>
      <c r="G168" s="64">
        <v>505160</v>
      </c>
      <c r="H168" s="64">
        <v>505160</v>
      </c>
      <c r="I168" s="64">
        <v>7685.5</v>
      </c>
      <c r="J168" s="64">
        <v>7710.9</v>
      </c>
      <c r="K168" s="64">
        <v>78.41</v>
      </c>
      <c r="L168" s="2"/>
      <c r="N168" s="3">
        <f t="shared" si="21"/>
        <v>69</v>
      </c>
      <c r="O168">
        <f t="shared" si="22"/>
        <v>530300</v>
      </c>
      <c r="P168">
        <f t="shared" si="23"/>
        <v>0</v>
      </c>
      <c r="Q168">
        <f t="shared" si="24"/>
        <v>530300</v>
      </c>
      <c r="R168">
        <f t="shared" si="25"/>
        <v>25140</v>
      </c>
      <c r="U168" s="3">
        <f t="shared" si="26"/>
        <v>69</v>
      </c>
      <c r="V168">
        <f t="shared" si="27"/>
        <v>532052</v>
      </c>
      <c r="W168">
        <f t="shared" si="28"/>
        <v>0</v>
      </c>
      <c r="X168">
        <f t="shared" si="29"/>
        <v>532052</v>
      </c>
      <c r="Y168">
        <f t="shared" si="30"/>
        <v>1752</v>
      </c>
    </row>
    <row r="169" spans="1:25" x14ac:dyDescent="0.25">
      <c r="A169" s="63">
        <v>162</v>
      </c>
      <c r="B169" s="64">
        <v>3744</v>
      </c>
      <c r="C169" s="64" t="s">
        <v>148</v>
      </c>
      <c r="D169" s="64">
        <v>3744</v>
      </c>
      <c r="E169" s="64">
        <v>658.7</v>
      </c>
      <c r="F169" s="64">
        <v>60.3</v>
      </c>
      <c r="G169" s="64">
        <v>39720</v>
      </c>
      <c r="H169" s="64">
        <v>39720</v>
      </c>
      <c r="I169" s="64">
        <v>671.1</v>
      </c>
      <c r="J169" s="64">
        <v>670.2</v>
      </c>
      <c r="K169" s="64">
        <v>78.41</v>
      </c>
      <c r="L169" s="2"/>
      <c r="N169" s="3">
        <f t="shared" si="21"/>
        <v>62.65</v>
      </c>
      <c r="O169">
        <f t="shared" si="22"/>
        <v>42044</v>
      </c>
      <c r="P169">
        <f t="shared" si="23"/>
        <v>0</v>
      </c>
      <c r="Q169">
        <f t="shared" si="24"/>
        <v>42044</v>
      </c>
      <c r="R169">
        <f t="shared" si="25"/>
        <v>2324</v>
      </c>
      <c r="U169" s="3">
        <f t="shared" si="26"/>
        <v>62.65</v>
      </c>
      <c r="V169">
        <f t="shared" si="27"/>
        <v>41988</v>
      </c>
      <c r="W169">
        <f t="shared" si="28"/>
        <v>56</v>
      </c>
      <c r="X169">
        <f t="shared" si="29"/>
        <v>42044</v>
      </c>
      <c r="Y169">
        <f t="shared" si="30"/>
        <v>0</v>
      </c>
    </row>
    <row r="170" spans="1:25" x14ac:dyDescent="0.25">
      <c r="A170" s="63">
        <v>163</v>
      </c>
      <c r="B170" s="64">
        <v>3798</v>
      </c>
      <c r="C170" s="64" t="s">
        <v>149</v>
      </c>
      <c r="D170" s="64">
        <v>3798</v>
      </c>
      <c r="E170" s="64">
        <v>574.70000000000005</v>
      </c>
      <c r="F170" s="64">
        <v>73.08</v>
      </c>
      <c r="G170" s="64">
        <v>41999</v>
      </c>
      <c r="H170" s="64">
        <v>41999</v>
      </c>
      <c r="I170" s="64">
        <v>602.9</v>
      </c>
      <c r="J170" s="64">
        <v>590.1</v>
      </c>
      <c r="K170" s="64">
        <v>78.41</v>
      </c>
      <c r="L170" s="2"/>
      <c r="N170" s="3">
        <f t="shared" si="21"/>
        <v>75.429999999999993</v>
      </c>
      <c r="O170">
        <f t="shared" si="22"/>
        <v>45477</v>
      </c>
      <c r="P170">
        <f t="shared" si="23"/>
        <v>0</v>
      </c>
      <c r="Q170">
        <f t="shared" si="24"/>
        <v>45477</v>
      </c>
      <c r="R170">
        <f t="shared" si="25"/>
        <v>3478</v>
      </c>
      <c r="U170" s="3">
        <f t="shared" si="26"/>
        <v>75.429999999999993</v>
      </c>
      <c r="V170">
        <f t="shared" si="27"/>
        <v>44511</v>
      </c>
      <c r="W170">
        <f t="shared" si="28"/>
        <v>966</v>
      </c>
      <c r="X170">
        <f t="shared" si="29"/>
        <v>45477</v>
      </c>
      <c r="Y170">
        <f t="shared" si="30"/>
        <v>0</v>
      </c>
    </row>
    <row r="171" spans="1:25" x14ac:dyDescent="0.25">
      <c r="A171" s="63">
        <v>164</v>
      </c>
      <c r="B171" s="64">
        <v>3816</v>
      </c>
      <c r="C171" s="64" t="s">
        <v>150</v>
      </c>
      <c r="D171" s="64">
        <v>3816</v>
      </c>
      <c r="E171" s="64">
        <v>335.4</v>
      </c>
      <c r="F171" s="64">
        <v>80.760000000000005</v>
      </c>
      <c r="G171" s="64">
        <v>27087</v>
      </c>
      <c r="H171" s="64">
        <v>29151</v>
      </c>
      <c r="I171" s="64">
        <v>316.8</v>
      </c>
      <c r="J171" s="64">
        <v>316.39999999999998</v>
      </c>
      <c r="K171" s="64">
        <v>78.41</v>
      </c>
      <c r="L171" s="2"/>
      <c r="N171" s="3">
        <f t="shared" si="21"/>
        <v>83.11</v>
      </c>
      <c r="O171">
        <f t="shared" si="22"/>
        <v>26329</v>
      </c>
      <c r="P171">
        <f t="shared" si="23"/>
        <v>758</v>
      </c>
      <c r="Q171">
        <f t="shared" si="24"/>
        <v>27087</v>
      </c>
      <c r="R171">
        <f t="shared" si="25"/>
        <v>-2064</v>
      </c>
      <c r="U171" s="3">
        <f t="shared" si="26"/>
        <v>83.11</v>
      </c>
      <c r="V171">
        <f t="shared" si="27"/>
        <v>26296</v>
      </c>
      <c r="W171">
        <f t="shared" si="28"/>
        <v>33</v>
      </c>
      <c r="X171">
        <f t="shared" si="29"/>
        <v>26329</v>
      </c>
      <c r="Y171">
        <f t="shared" si="30"/>
        <v>-758</v>
      </c>
    </row>
    <row r="172" spans="1:25" x14ac:dyDescent="0.25">
      <c r="A172" s="63">
        <v>165</v>
      </c>
      <c r="B172" s="64">
        <v>3841</v>
      </c>
      <c r="C172" s="64" t="s">
        <v>151</v>
      </c>
      <c r="D172" s="64">
        <v>3841</v>
      </c>
      <c r="E172" s="64">
        <v>692.5</v>
      </c>
      <c r="F172" s="64">
        <v>73.45</v>
      </c>
      <c r="G172" s="64">
        <v>50864</v>
      </c>
      <c r="H172" s="64">
        <v>50864</v>
      </c>
      <c r="I172" s="64">
        <v>687.2</v>
      </c>
      <c r="J172" s="64">
        <v>674.2</v>
      </c>
      <c r="K172" s="64">
        <v>78.41</v>
      </c>
      <c r="L172" s="2"/>
      <c r="N172" s="3">
        <f t="shared" si="21"/>
        <v>75.8</v>
      </c>
      <c r="O172">
        <f t="shared" si="22"/>
        <v>52090</v>
      </c>
      <c r="P172">
        <f t="shared" si="23"/>
        <v>0</v>
      </c>
      <c r="Q172">
        <f t="shared" si="24"/>
        <v>52090</v>
      </c>
      <c r="R172">
        <f t="shared" si="25"/>
        <v>1226</v>
      </c>
      <c r="U172" s="3">
        <f t="shared" si="26"/>
        <v>75.8</v>
      </c>
      <c r="V172">
        <f t="shared" si="27"/>
        <v>51104</v>
      </c>
      <c r="W172">
        <f t="shared" si="28"/>
        <v>986</v>
      </c>
      <c r="X172">
        <f t="shared" si="29"/>
        <v>52090</v>
      </c>
      <c r="Y172">
        <f t="shared" si="30"/>
        <v>0</v>
      </c>
    </row>
    <row r="173" spans="1:25" x14ac:dyDescent="0.25">
      <c r="A173" s="63">
        <v>166</v>
      </c>
      <c r="B173" s="64">
        <v>3897</v>
      </c>
      <c r="C173" s="64" t="s">
        <v>350</v>
      </c>
      <c r="D173" s="64">
        <v>3897</v>
      </c>
      <c r="E173" s="64">
        <v>150</v>
      </c>
      <c r="F173" s="64">
        <v>18.940000000000001</v>
      </c>
      <c r="G173" s="64">
        <v>2841</v>
      </c>
      <c r="H173" s="64">
        <v>2841</v>
      </c>
      <c r="I173" s="64">
        <v>139.1</v>
      </c>
      <c r="J173" s="64">
        <v>135.5</v>
      </c>
      <c r="K173" s="64">
        <v>78.41</v>
      </c>
      <c r="L173" s="2"/>
      <c r="N173" s="3">
        <f t="shared" si="21"/>
        <v>21.290000000000003</v>
      </c>
      <c r="O173">
        <f t="shared" si="22"/>
        <v>2961</v>
      </c>
      <c r="P173">
        <f t="shared" si="23"/>
        <v>0</v>
      </c>
      <c r="Q173">
        <f t="shared" si="24"/>
        <v>2961</v>
      </c>
      <c r="R173">
        <f t="shared" si="25"/>
        <v>120</v>
      </c>
      <c r="U173" s="3">
        <f t="shared" si="26"/>
        <v>21.290000000000003</v>
      </c>
      <c r="V173">
        <f t="shared" si="27"/>
        <v>2885</v>
      </c>
      <c r="W173">
        <f t="shared" si="28"/>
        <v>76</v>
      </c>
      <c r="X173">
        <f t="shared" si="29"/>
        <v>2961</v>
      </c>
      <c r="Y173">
        <f t="shared" si="30"/>
        <v>0</v>
      </c>
    </row>
    <row r="174" spans="1:25" x14ac:dyDescent="0.25">
      <c r="A174" s="63">
        <v>167</v>
      </c>
      <c r="B174" s="64">
        <v>3906</v>
      </c>
      <c r="C174" s="64" t="s">
        <v>152</v>
      </c>
      <c r="D174" s="64">
        <v>3906</v>
      </c>
      <c r="E174" s="64">
        <v>450.8</v>
      </c>
      <c r="F174" s="64">
        <v>66.73</v>
      </c>
      <c r="G174" s="64">
        <v>30082</v>
      </c>
      <c r="H174" s="64">
        <v>30082</v>
      </c>
      <c r="I174" s="64">
        <v>450</v>
      </c>
      <c r="J174" s="64">
        <v>437.3</v>
      </c>
      <c r="K174" s="64">
        <v>78.41</v>
      </c>
      <c r="L174" s="2"/>
      <c r="N174" s="3">
        <f t="shared" si="21"/>
        <v>69.08</v>
      </c>
      <c r="O174">
        <f t="shared" si="22"/>
        <v>31086</v>
      </c>
      <c r="P174">
        <f t="shared" si="23"/>
        <v>0</v>
      </c>
      <c r="Q174">
        <f t="shared" si="24"/>
        <v>31086</v>
      </c>
      <c r="R174">
        <f t="shared" si="25"/>
        <v>1004</v>
      </c>
      <c r="U174" s="3">
        <f t="shared" si="26"/>
        <v>69.08</v>
      </c>
      <c r="V174">
        <f t="shared" si="27"/>
        <v>30209</v>
      </c>
      <c r="W174">
        <f t="shared" si="28"/>
        <v>877</v>
      </c>
      <c r="X174">
        <f t="shared" si="29"/>
        <v>31086</v>
      </c>
      <c r="Y174">
        <f t="shared" si="30"/>
        <v>0</v>
      </c>
    </row>
    <row r="175" spans="1:25" x14ac:dyDescent="0.25">
      <c r="A175" s="63">
        <v>168</v>
      </c>
      <c r="B175" s="64">
        <v>4419</v>
      </c>
      <c r="C175" s="64" t="s">
        <v>351</v>
      </c>
      <c r="D175" s="64">
        <v>4419</v>
      </c>
      <c r="E175" s="64">
        <v>802.8</v>
      </c>
      <c r="F175" s="64">
        <v>80.239999999999995</v>
      </c>
      <c r="G175" s="64">
        <v>64417</v>
      </c>
      <c r="H175" s="64">
        <v>64417</v>
      </c>
      <c r="I175" s="64">
        <v>806.5</v>
      </c>
      <c r="J175" s="64">
        <v>805.4</v>
      </c>
      <c r="K175" s="64">
        <v>78.41</v>
      </c>
      <c r="L175" s="2"/>
      <c r="N175" s="3">
        <f t="shared" si="21"/>
        <v>82.589999999999989</v>
      </c>
      <c r="O175">
        <f t="shared" si="22"/>
        <v>66609</v>
      </c>
      <c r="P175">
        <f t="shared" si="23"/>
        <v>0</v>
      </c>
      <c r="Q175">
        <f t="shared" si="24"/>
        <v>66609</v>
      </c>
      <c r="R175">
        <f t="shared" si="25"/>
        <v>2192</v>
      </c>
      <c r="U175" s="3">
        <f t="shared" si="26"/>
        <v>82.589999999999989</v>
      </c>
      <c r="V175">
        <f t="shared" si="27"/>
        <v>66518</v>
      </c>
      <c r="W175">
        <f t="shared" si="28"/>
        <v>91</v>
      </c>
      <c r="X175">
        <f t="shared" si="29"/>
        <v>66609</v>
      </c>
      <c r="Y175">
        <f t="shared" si="30"/>
        <v>0</v>
      </c>
    </row>
    <row r="176" spans="1:25" x14ac:dyDescent="0.25">
      <c r="A176" s="63">
        <v>169</v>
      </c>
      <c r="B176" s="64">
        <v>3942</v>
      </c>
      <c r="C176" s="64" t="s">
        <v>153</v>
      </c>
      <c r="D176" s="64">
        <v>3942</v>
      </c>
      <c r="E176" s="64">
        <v>652.9</v>
      </c>
      <c r="F176" s="64">
        <v>75.599999999999994</v>
      </c>
      <c r="G176" s="64">
        <v>49359</v>
      </c>
      <c r="H176" s="64">
        <v>49792</v>
      </c>
      <c r="I176" s="64">
        <v>670</v>
      </c>
      <c r="J176" s="64">
        <v>669</v>
      </c>
      <c r="K176" s="64">
        <v>78.41</v>
      </c>
      <c r="L176" s="2"/>
      <c r="N176" s="3">
        <f t="shared" si="21"/>
        <v>77.949999999999989</v>
      </c>
      <c r="O176">
        <f t="shared" si="22"/>
        <v>52227</v>
      </c>
      <c r="P176">
        <f t="shared" si="23"/>
        <v>0</v>
      </c>
      <c r="Q176">
        <f t="shared" si="24"/>
        <v>52227</v>
      </c>
      <c r="R176">
        <f t="shared" si="25"/>
        <v>2435</v>
      </c>
      <c r="U176" s="3">
        <f t="shared" si="26"/>
        <v>77.949999999999989</v>
      </c>
      <c r="V176">
        <f t="shared" si="27"/>
        <v>52149</v>
      </c>
      <c r="W176">
        <f t="shared" si="28"/>
        <v>78</v>
      </c>
      <c r="X176">
        <f t="shared" si="29"/>
        <v>52227</v>
      </c>
      <c r="Y176">
        <f t="shared" si="30"/>
        <v>0</v>
      </c>
    </row>
    <row r="177" spans="1:25" x14ac:dyDescent="0.25">
      <c r="A177" s="63">
        <v>170</v>
      </c>
      <c r="B177" s="64">
        <v>4023</v>
      </c>
      <c r="C177" s="64" t="s">
        <v>428</v>
      </c>
      <c r="D177" s="64">
        <v>4023</v>
      </c>
      <c r="E177" s="64">
        <v>650.4</v>
      </c>
      <c r="F177" s="64">
        <v>60.34</v>
      </c>
      <c r="G177" s="64">
        <v>39245</v>
      </c>
      <c r="H177" s="64">
        <v>39245</v>
      </c>
      <c r="I177" s="64">
        <v>655.6</v>
      </c>
      <c r="J177" s="64">
        <v>642.70000000000005</v>
      </c>
      <c r="K177" s="64">
        <v>78.41</v>
      </c>
      <c r="L177" s="2"/>
      <c r="N177" s="3">
        <f t="shared" si="21"/>
        <v>62.690000000000005</v>
      </c>
      <c r="O177">
        <f t="shared" si="22"/>
        <v>41100</v>
      </c>
      <c r="P177">
        <f t="shared" si="23"/>
        <v>0</v>
      </c>
      <c r="Q177">
        <f t="shared" si="24"/>
        <v>41100</v>
      </c>
      <c r="R177">
        <f t="shared" si="25"/>
        <v>1855</v>
      </c>
      <c r="U177" s="3">
        <f t="shared" si="26"/>
        <v>62.690000000000005</v>
      </c>
      <c r="V177">
        <f t="shared" si="27"/>
        <v>40291</v>
      </c>
      <c r="W177">
        <f t="shared" si="28"/>
        <v>809</v>
      </c>
      <c r="X177">
        <f t="shared" si="29"/>
        <v>41100</v>
      </c>
      <c r="Y177">
        <f t="shared" si="30"/>
        <v>0</v>
      </c>
    </row>
    <row r="178" spans="1:25" x14ac:dyDescent="0.25">
      <c r="A178" s="63">
        <v>171</v>
      </c>
      <c r="B178" s="64">
        <v>4033</v>
      </c>
      <c r="C178" s="64" t="s">
        <v>429</v>
      </c>
      <c r="D178" s="64">
        <v>4033</v>
      </c>
      <c r="E178" s="64">
        <v>611.70000000000005</v>
      </c>
      <c r="F178" s="64">
        <v>65.78</v>
      </c>
      <c r="G178" s="64">
        <v>40238</v>
      </c>
      <c r="H178" s="64">
        <v>40238</v>
      </c>
      <c r="I178" s="64">
        <v>593.79999999999995</v>
      </c>
      <c r="J178" s="64">
        <v>569</v>
      </c>
      <c r="K178" s="64">
        <v>78.41</v>
      </c>
      <c r="L178" s="2"/>
      <c r="N178" s="3">
        <f t="shared" si="21"/>
        <v>68.13</v>
      </c>
      <c r="O178">
        <f t="shared" si="22"/>
        <v>40456</v>
      </c>
      <c r="P178">
        <f t="shared" si="23"/>
        <v>0</v>
      </c>
      <c r="Q178">
        <f t="shared" si="24"/>
        <v>40456</v>
      </c>
      <c r="R178">
        <f t="shared" si="25"/>
        <v>218</v>
      </c>
      <c r="U178" s="3">
        <f t="shared" si="26"/>
        <v>68.13</v>
      </c>
      <c r="V178">
        <f t="shared" si="27"/>
        <v>38766</v>
      </c>
      <c r="W178">
        <f t="shared" si="28"/>
        <v>1690</v>
      </c>
      <c r="X178">
        <f t="shared" si="29"/>
        <v>40456</v>
      </c>
      <c r="Y178">
        <f t="shared" si="30"/>
        <v>0</v>
      </c>
    </row>
    <row r="179" spans="1:25" x14ac:dyDescent="0.25">
      <c r="A179" s="63">
        <v>172</v>
      </c>
      <c r="B179" s="64">
        <v>4041</v>
      </c>
      <c r="C179" s="64" t="s">
        <v>155</v>
      </c>
      <c r="D179" s="64">
        <v>4041</v>
      </c>
      <c r="E179" s="64">
        <v>1245.2</v>
      </c>
      <c r="F179" s="64">
        <v>80.22</v>
      </c>
      <c r="G179" s="64">
        <v>99890</v>
      </c>
      <c r="H179" s="64">
        <v>99890</v>
      </c>
      <c r="I179" s="64">
        <v>1200</v>
      </c>
      <c r="J179" s="64">
        <v>1186.3</v>
      </c>
      <c r="K179" s="64">
        <v>78.41</v>
      </c>
      <c r="L179" s="2"/>
      <c r="N179" s="3">
        <f t="shared" si="21"/>
        <v>82.57</v>
      </c>
      <c r="O179">
        <f t="shared" si="22"/>
        <v>99084</v>
      </c>
      <c r="P179">
        <f t="shared" si="23"/>
        <v>806</v>
      </c>
      <c r="Q179">
        <f t="shared" si="24"/>
        <v>99890</v>
      </c>
      <c r="R179">
        <f t="shared" si="25"/>
        <v>0</v>
      </c>
      <c r="U179" s="3">
        <f t="shared" si="26"/>
        <v>82.57</v>
      </c>
      <c r="V179">
        <f t="shared" si="27"/>
        <v>97953</v>
      </c>
      <c r="W179">
        <f t="shared" si="28"/>
        <v>1131</v>
      </c>
      <c r="X179">
        <f t="shared" si="29"/>
        <v>99084</v>
      </c>
      <c r="Y179">
        <f t="shared" si="30"/>
        <v>-806</v>
      </c>
    </row>
    <row r="180" spans="1:25" x14ac:dyDescent="0.25">
      <c r="A180" s="63">
        <v>173</v>
      </c>
      <c r="B180" s="64">
        <v>4043</v>
      </c>
      <c r="C180" s="64" t="s">
        <v>156</v>
      </c>
      <c r="D180" s="64">
        <v>4043</v>
      </c>
      <c r="E180" s="64">
        <v>677.6</v>
      </c>
      <c r="F180" s="64">
        <v>70.540000000000006</v>
      </c>
      <c r="G180" s="64">
        <v>47798</v>
      </c>
      <c r="H180" s="64">
        <v>47798</v>
      </c>
      <c r="I180" s="64">
        <v>663.1</v>
      </c>
      <c r="J180" s="64">
        <v>662.2</v>
      </c>
      <c r="K180" s="64">
        <v>78.41</v>
      </c>
      <c r="L180" s="2"/>
      <c r="N180" s="3">
        <f t="shared" si="21"/>
        <v>72.89</v>
      </c>
      <c r="O180">
        <f t="shared" si="22"/>
        <v>48333</v>
      </c>
      <c r="P180">
        <f t="shared" si="23"/>
        <v>0</v>
      </c>
      <c r="Q180">
        <f t="shared" si="24"/>
        <v>48333</v>
      </c>
      <c r="R180">
        <f t="shared" si="25"/>
        <v>535</v>
      </c>
      <c r="U180" s="3">
        <f t="shared" si="26"/>
        <v>72.89</v>
      </c>
      <c r="V180">
        <f t="shared" si="27"/>
        <v>48268</v>
      </c>
      <c r="W180">
        <f t="shared" si="28"/>
        <v>65</v>
      </c>
      <c r="X180">
        <f t="shared" si="29"/>
        <v>48333</v>
      </c>
      <c r="Y180">
        <f t="shared" si="30"/>
        <v>0</v>
      </c>
    </row>
    <row r="181" spans="1:25" x14ac:dyDescent="0.25">
      <c r="A181" s="63">
        <v>174</v>
      </c>
      <c r="B181" s="64">
        <v>4068</v>
      </c>
      <c r="C181" s="64" t="s">
        <v>430</v>
      </c>
      <c r="D181" s="64">
        <v>4068</v>
      </c>
      <c r="E181" s="64">
        <v>452.2</v>
      </c>
      <c r="F181" s="64">
        <v>57.35</v>
      </c>
      <c r="G181" s="64">
        <v>25934</v>
      </c>
      <c r="H181" s="64">
        <v>25934</v>
      </c>
      <c r="I181" s="64">
        <v>465.2</v>
      </c>
      <c r="J181" s="64">
        <v>452.6</v>
      </c>
      <c r="K181" s="64">
        <v>78.41</v>
      </c>
      <c r="L181" s="2"/>
      <c r="N181" s="3">
        <f t="shared" si="21"/>
        <v>59.7</v>
      </c>
      <c r="O181">
        <f t="shared" si="22"/>
        <v>27772</v>
      </c>
      <c r="P181">
        <f t="shared" si="23"/>
        <v>0</v>
      </c>
      <c r="Q181">
        <f t="shared" si="24"/>
        <v>27772</v>
      </c>
      <c r="R181">
        <f t="shared" si="25"/>
        <v>1838</v>
      </c>
      <c r="U181" s="3">
        <f t="shared" si="26"/>
        <v>59.7</v>
      </c>
      <c r="V181">
        <f t="shared" si="27"/>
        <v>27020</v>
      </c>
      <c r="W181">
        <f t="shared" si="28"/>
        <v>752</v>
      </c>
      <c r="X181">
        <f t="shared" si="29"/>
        <v>27772</v>
      </c>
      <c r="Y181">
        <f t="shared" si="30"/>
        <v>0</v>
      </c>
    </row>
    <row r="182" spans="1:25" x14ac:dyDescent="0.25">
      <c r="A182" s="63">
        <v>175</v>
      </c>
      <c r="B182" s="64">
        <v>4086</v>
      </c>
      <c r="C182" s="64" t="s">
        <v>352</v>
      </c>
      <c r="D182" s="64">
        <v>4086</v>
      </c>
      <c r="E182" s="64">
        <v>1867.4</v>
      </c>
      <c r="F182" s="64">
        <v>80.3</v>
      </c>
      <c r="G182" s="64">
        <v>149952</v>
      </c>
      <c r="H182" s="64">
        <v>149952</v>
      </c>
      <c r="I182" s="64">
        <v>1797.6</v>
      </c>
      <c r="J182" s="64">
        <v>1746.9</v>
      </c>
      <c r="K182" s="64">
        <v>78.41</v>
      </c>
      <c r="L182" s="2"/>
      <c r="N182" s="3">
        <f t="shared" si="21"/>
        <v>82.649999999999991</v>
      </c>
      <c r="O182">
        <f t="shared" si="22"/>
        <v>148572</v>
      </c>
      <c r="P182">
        <f t="shared" si="23"/>
        <v>1380</v>
      </c>
      <c r="Q182">
        <f t="shared" si="24"/>
        <v>149952</v>
      </c>
      <c r="R182">
        <f t="shared" si="25"/>
        <v>0</v>
      </c>
      <c r="U182" s="3">
        <f t="shared" si="26"/>
        <v>82.649999999999991</v>
      </c>
      <c r="V182">
        <f t="shared" si="27"/>
        <v>144381</v>
      </c>
      <c r="W182">
        <f t="shared" si="28"/>
        <v>4191</v>
      </c>
      <c r="X182">
        <f t="shared" si="29"/>
        <v>148572</v>
      </c>
      <c r="Y182">
        <f t="shared" si="30"/>
        <v>-1380</v>
      </c>
    </row>
    <row r="183" spans="1:25" x14ac:dyDescent="0.25">
      <c r="A183" s="63">
        <v>176</v>
      </c>
      <c r="B183" s="64">
        <v>4104</v>
      </c>
      <c r="C183" s="64" t="s">
        <v>157</v>
      </c>
      <c r="D183" s="64">
        <v>4104</v>
      </c>
      <c r="E183" s="64">
        <v>5287.4</v>
      </c>
      <c r="F183" s="64">
        <v>94.02</v>
      </c>
      <c r="G183" s="64">
        <v>497121</v>
      </c>
      <c r="H183" s="64">
        <v>497121</v>
      </c>
      <c r="I183" s="64">
        <v>5374.9</v>
      </c>
      <c r="J183" s="64">
        <v>5295.5</v>
      </c>
      <c r="K183" s="64">
        <v>78.41</v>
      </c>
      <c r="L183" s="2"/>
      <c r="N183" s="3">
        <f t="shared" si="21"/>
        <v>96.36999999999999</v>
      </c>
      <c r="O183">
        <f t="shared" si="22"/>
        <v>517979</v>
      </c>
      <c r="P183">
        <f t="shared" si="23"/>
        <v>0</v>
      </c>
      <c r="Q183">
        <f t="shared" si="24"/>
        <v>517979</v>
      </c>
      <c r="R183">
        <f t="shared" si="25"/>
        <v>20858</v>
      </c>
      <c r="U183" s="3">
        <f t="shared" si="26"/>
        <v>96.36999999999999</v>
      </c>
      <c r="V183">
        <f t="shared" si="27"/>
        <v>510327</v>
      </c>
      <c r="W183">
        <f t="shared" si="28"/>
        <v>7652</v>
      </c>
      <c r="X183">
        <f t="shared" si="29"/>
        <v>517979</v>
      </c>
      <c r="Y183">
        <f t="shared" si="30"/>
        <v>0</v>
      </c>
    </row>
    <row r="184" spans="1:25" x14ac:dyDescent="0.25">
      <c r="A184" s="63">
        <v>177</v>
      </c>
      <c r="B184" s="64">
        <v>4122</v>
      </c>
      <c r="C184" s="64" t="s">
        <v>158</v>
      </c>
      <c r="D184" s="64">
        <v>4122</v>
      </c>
      <c r="E184" s="64">
        <v>507</v>
      </c>
      <c r="F184" s="64">
        <v>69.77</v>
      </c>
      <c r="G184" s="64">
        <v>35373</v>
      </c>
      <c r="H184" s="64">
        <v>35373</v>
      </c>
      <c r="I184" s="64">
        <v>511.4</v>
      </c>
      <c r="J184" s="64">
        <v>510.7</v>
      </c>
      <c r="K184" s="64">
        <v>78.41</v>
      </c>
      <c r="L184" s="2"/>
      <c r="N184" s="3">
        <f t="shared" si="21"/>
        <v>72.11999999999999</v>
      </c>
      <c r="O184">
        <f t="shared" si="22"/>
        <v>36882</v>
      </c>
      <c r="P184">
        <f t="shared" si="23"/>
        <v>0</v>
      </c>
      <c r="Q184">
        <f t="shared" si="24"/>
        <v>36882</v>
      </c>
      <c r="R184">
        <f t="shared" si="25"/>
        <v>1509</v>
      </c>
      <c r="U184" s="3">
        <f t="shared" si="26"/>
        <v>72.11999999999999</v>
      </c>
      <c r="V184">
        <f t="shared" si="27"/>
        <v>36832</v>
      </c>
      <c r="W184">
        <f t="shared" si="28"/>
        <v>50</v>
      </c>
      <c r="X184">
        <f t="shared" si="29"/>
        <v>36882</v>
      </c>
      <c r="Y184">
        <f t="shared" si="30"/>
        <v>0</v>
      </c>
    </row>
    <row r="185" spans="1:25" x14ac:dyDescent="0.25">
      <c r="A185" s="63">
        <v>178</v>
      </c>
      <c r="B185" s="64">
        <v>4131</v>
      </c>
      <c r="C185" s="64" t="s">
        <v>159</v>
      </c>
      <c r="D185" s="64">
        <v>4131</v>
      </c>
      <c r="E185" s="64">
        <v>3403.8</v>
      </c>
      <c r="F185" s="64">
        <v>83.07</v>
      </c>
      <c r="G185" s="64">
        <v>282754</v>
      </c>
      <c r="H185" s="64">
        <v>283565</v>
      </c>
      <c r="I185" s="64">
        <v>3404.6</v>
      </c>
      <c r="J185" s="64">
        <v>3363.8</v>
      </c>
      <c r="K185" s="64">
        <v>78.41</v>
      </c>
      <c r="L185" s="2"/>
      <c r="N185" s="3">
        <f t="shared" si="21"/>
        <v>85.419999999999987</v>
      </c>
      <c r="O185">
        <f t="shared" si="22"/>
        <v>290821</v>
      </c>
      <c r="P185">
        <f t="shared" si="23"/>
        <v>0</v>
      </c>
      <c r="Q185">
        <f t="shared" si="24"/>
        <v>290821</v>
      </c>
      <c r="R185">
        <f t="shared" si="25"/>
        <v>7256</v>
      </c>
      <c r="U185" s="3">
        <f t="shared" si="26"/>
        <v>85.419999999999987</v>
      </c>
      <c r="V185">
        <f t="shared" si="27"/>
        <v>287336</v>
      </c>
      <c r="W185">
        <f t="shared" si="28"/>
        <v>3485</v>
      </c>
      <c r="X185">
        <f t="shared" si="29"/>
        <v>290821</v>
      </c>
      <c r="Y185">
        <f t="shared" si="30"/>
        <v>0</v>
      </c>
    </row>
    <row r="186" spans="1:25" x14ac:dyDescent="0.25">
      <c r="A186" s="63">
        <v>179</v>
      </c>
      <c r="B186" s="64">
        <v>4203</v>
      </c>
      <c r="C186" s="64" t="s">
        <v>160</v>
      </c>
      <c r="D186" s="64">
        <v>4203</v>
      </c>
      <c r="E186" s="64">
        <v>856.6</v>
      </c>
      <c r="F186" s="64">
        <v>67.989999999999995</v>
      </c>
      <c r="G186" s="64">
        <v>58240</v>
      </c>
      <c r="H186" s="64">
        <v>58240</v>
      </c>
      <c r="I186" s="64">
        <v>875.3</v>
      </c>
      <c r="J186" s="64">
        <v>898.2</v>
      </c>
      <c r="K186" s="64">
        <v>78.41</v>
      </c>
      <c r="L186" s="2"/>
      <c r="N186" s="3">
        <f t="shared" si="21"/>
        <v>70.339999999999989</v>
      </c>
      <c r="O186">
        <f t="shared" si="22"/>
        <v>61569</v>
      </c>
      <c r="P186">
        <f t="shared" si="23"/>
        <v>0</v>
      </c>
      <c r="Q186">
        <f t="shared" si="24"/>
        <v>61569</v>
      </c>
      <c r="R186">
        <f t="shared" si="25"/>
        <v>3329</v>
      </c>
      <c r="U186" s="3">
        <f t="shared" si="26"/>
        <v>70.339999999999989</v>
      </c>
      <c r="V186">
        <f t="shared" si="27"/>
        <v>63179</v>
      </c>
      <c r="W186">
        <f t="shared" si="28"/>
        <v>0</v>
      </c>
      <c r="X186">
        <f t="shared" si="29"/>
        <v>63179</v>
      </c>
      <c r="Y186">
        <f t="shared" si="30"/>
        <v>1610</v>
      </c>
    </row>
    <row r="187" spans="1:25" x14ac:dyDescent="0.25">
      <c r="A187" s="63">
        <v>180</v>
      </c>
      <c r="B187" s="64">
        <v>4212</v>
      </c>
      <c r="C187" s="64" t="s">
        <v>161</v>
      </c>
      <c r="D187" s="64">
        <v>4212</v>
      </c>
      <c r="E187" s="64">
        <v>320</v>
      </c>
      <c r="F187" s="64">
        <v>89.54</v>
      </c>
      <c r="G187" s="64">
        <v>28653</v>
      </c>
      <c r="H187" s="64">
        <v>28743</v>
      </c>
      <c r="I187" s="64">
        <v>307.7</v>
      </c>
      <c r="J187" s="64">
        <v>307.3</v>
      </c>
      <c r="K187" s="64">
        <v>78.41</v>
      </c>
      <c r="L187" s="2"/>
      <c r="N187" s="3">
        <f t="shared" si="21"/>
        <v>91.89</v>
      </c>
      <c r="O187">
        <f t="shared" si="22"/>
        <v>28275</v>
      </c>
      <c r="P187">
        <f t="shared" si="23"/>
        <v>378</v>
      </c>
      <c r="Q187">
        <f t="shared" si="24"/>
        <v>28653</v>
      </c>
      <c r="R187">
        <f t="shared" si="25"/>
        <v>-90</v>
      </c>
      <c r="U187" s="3">
        <f t="shared" si="26"/>
        <v>91.89</v>
      </c>
      <c r="V187">
        <f t="shared" si="27"/>
        <v>28238</v>
      </c>
      <c r="W187">
        <f t="shared" si="28"/>
        <v>37</v>
      </c>
      <c r="X187">
        <f t="shared" si="29"/>
        <v>28275</v>
      </c>
      <c r="Y187">
        <f t="shared" si="30"/>
        <v>-378</v>
      </c>
    </row>
    <row r="188" spans="1:25" x14ac:dyDescent="0.25">
      <c r="A188" s="63">
        <v>181</v>
      </c>
      <c r="B188" s="64">
        <v>4271</v>
      </c>
      <c r="C188" s="64" t="s">
        <v>162</v>
      </c>
      <c r="D188" s="64">
        <v>4271</v>
      </c>
      <c r="E188" s="64">
        <v>1258.5</v>
      </c>
      <c r="F188" s="64">
        <v>73.73</v>
      </c>
      <c r="G188" s="64">
        <v>92789</v>
      </c>
      <c r="H188" s="64">
        <v>92789</v>
      </c>
      <c r="I188" s="64">
        <v>1227.9000000000001</v>
      </c>
      <c r="J188" s="64">
        <v>1202</v>
      </c>
      <c r="K188" s="64">
        <v>78.41</v>
      </c>
      <c r="L188" s="2"/>
      <c r="N188" s="3">
        <f t="shared" si="21"/>
        <v>76.08</v>
      </c>
      <c r="O188">
        <f t="shared" si="22"/>
        <v>93419</v>
      </c>
      <c r="P188">
        <f t="shared" si="23"/>
        <v>0</v>
      </c>
      <c r="Q188">
        <f t="shared" si="24"/>
        <v>93419</v>
      </c>
      <c r="R188">
        <f t="shared" si="25"/>
        <v>630</v>
      </c>
      <c r="U188" s="3">
        <f t="shared" si="26"/>
        <v>76.08</v>
      </c>
      <c r="V188">
        <f t="shared" si="27"/>
        <v>91448</v>
      </c>
      <c r="W188">
        <f t="shared" si="28"/>
        <v>1971</v>
      </c>
      <c r="X188">
        <f t="shared" si="29"/>
        <v>93419</v>
      </c>
      <c r="Y188">
        <f t="shared" si="30"/>
        <v>0</v>
      </c>
    </row>
    <row r="189" spans="1:25" x14ac:dyDescent="0.25">
      <c r="A189" s="63">
        <v>182</v>
      </c>
      <c r="B189" s="64">
        <v>4269</v>
      </c>
      <c r="C189" s="64" t="s">
        <v>163</v>
      </c>
      <c r="D189" s="64">
        <v>4269</v>
      </c>
      <c r="E189" s="64">
        <v>514.5</v>
      </c>
      <c r="F189" s="64">
        <v>72.91</v>
      </c>
      <c r="G189" s="64">
        <v>37512</v>
      </c>
      <c r="H189" s="64">
        <v>37512</v>
      </c>
      <c r="I189" s="64">
        <v>501.8</v>
      </c>
      <c r="J189" s="64">
        <v>513.1</v>
      </c>
      <c r="K189" s="64">
        <v>78.41</v>
      </c>
      <c r="L189" s="2"/>
      <c r="N189" s="3">
        <f t="shared" si="21"/>
        <v>75.259999999999991</v>
      </c>
      <c r="O189">
        <f t="shared" si="22"/>
        <v>37765</v>
      </c>
      <c r="P189">
        <f t="shared" si="23"/>
        <v>0</v>
      </c>
      <c r="Q189">
        <f t="shared" si="24"/>
        <v>37765</v>
      </c>
      <c r="R189">
        <f t="shared" si="25"/>
        <v>253</v>
      </c>
      <c r="U189" s="3">
        <f t="shared" si="26"/>
        <v>75.259999999999991</v>
      </c>
      <c r="V189">
        <f t="shared" si="27"/>
        <v>38616</v>
      </c>
      <c r="W189">
        <f t="shared" si="28"/>
        <v>0</v>
      </c>
      <c r="X189">
        <f t="shared" si="29"/>
        <v>38616</v>
      </c>
      <c r="Y189">
        <f t="shared" si="30"/>
        <v>851</v>
      </c>
    </row>
    <row r="190" spans="1:25" x14ac:dyDescent="0.25">
      <c r="A190" s="63">
        <v>183</v>
      </c>
      <c r="B190" s="64">
        <v>4356</v>
      </c>
      <c r="C190" s="64" t="s">
        <v>164</v>
      </c>
      <c r="D190" s="64">
        <v>4356</v>
      </c>
      <c r="E190" s="64">
        <v>772.3</v>
      </c>
      <c r="F190" s="64">
        <v>72.260000000000005</v>
      </c>
      <c r="G190" s="64">
        <v>55806</v>
      </c>
      <c r="H190" s="64">
        <v>55806</v>
      </c>
      <c r="I190" s="64">
        <v>762.6</v>
      </c>
      <c r="J190" s="64">
        <v>773.6</v>
      </c>
      <c r="K190" s="64">
        <v>78.41</v>
      </c>
      <c r="L190" s="2"/>
      <c r="N190" s="3">
        <f t="shared" si="21"/>
        <v>74.61</v>
      </c>
      <c r="O190">
        <f t="shared" si="22"/>
        <v>56898</v>
      </c>
      <c r="P190">
        <f t="shared" si="23"/>
        <v>0</v>
      </c>
      <c r="Q190">
        <f t="shared" si="24"/>
        <v>56898</v>
      </c>
      <c r="R190">
        <f t="shared" si="25"/>
        <v>1092</v>
      </c>
      <c r="U190" s="3">
        <f t="shared" si="26"/>
        <v>74.61</v>
      </c>
      <c r="V190">
        <f t="shared" si="27"/>
        <v>57718</v>
      </c>
      <c r="W190">
        <f t="shared" si="28"/>
        <v>0</v>
      </c>
      <c r="X190">
        <f t="shared" si="29"/>
        <v>57718</v>
      </c>
      <c r="Y190">
        <f t="shared" si="30"/>
        <v>820</v>
      </c>
    </row>
    <row r="191" spans="1:25" x14ac:dyDescent="0.25">
      <c r="A191" s="63">
        <v>184</v>
      </c>
      <c r="B191" s="64">
        <v>4149</v>
      </c>
      <c r="C191" s="64" t="s">
        <v>353</v>
      </c>
      <c r="D191" s="64">
        <v>4149</v>
      </c>
      <c r="E191" s="64">
        <v>1534.8</v>
      </c>
      <c r="F191" s="64">
        <v>72.66</v>
      </c>
      <c r="G191" s="64">
        <v>111519</v>
      </c>
      <c r="H191" s="64">
        <v>111519</v>
      </c>
      <c r="I191" s="64">
        <v>1516.1</v>
      </c>
      <c r="J191" s="64">
        <v>1514</v>
      </c>
      <c r="K191" s="64">
        <v>78.41</v>
      </c>
      <c r="L191" s="2"/>
      <c r="N191" s="3">
        <f t="shared" si="21"/>
        <v>75.009999999999991</v>
      </c>
      <c r="O191">
        <f t="shared" si="22"/>
        <v>113723</v>
      </c>
      <c r="P191">
        <f t="shared" si="23"/>
        <v>0</v>
      </c>
      <c r="Q191">
        <f t="shared" si="24"/>
        <v>113723</v>
      </c>
      <c r="R191">
        <f t="shared" si="25"/>
        <v>2204</v>
      </c>
      <c r="U191" s="3">
        <f t="shared" si="26"/>
        <v>75.009999999999991</v>
      </c>
      <c r="V191">
        <f t="shared" si="27"/>
        <v>113565</v>
      </c>
      <c r="W191">
        <f t="shared" si="28"/>
        <v>158</v>
      </c>
      <c r="X191">
        <f t="shared" si="29"/>
        <v>113723</v>
      </c>
      <c r="Y191">
        <f t="shared" si="30"/>
        <v>0</v>
      </c>
    </row>
    <row r="192" spans="1:25" x14ac:dyDescent="0.25">
      <c r="A192" s="63">
        <v>185</v>
      </c>
      <c r="B192" s="64">
        <v>4437</v>
      </c>
      <c r="C192" s="64" t="s">
        <v>165</v>
      </c>
      <c r="D192" s="64">
        <v>4437</v>
      </c>
      <c r="E192" s="64">
        <v>493.5</v>
      </c>
      <c r="F192" s="64">
        <v>77.540000000000006</v>
      </c>
      <c r="G192" s="64">
        <v>38266</v>
      </c>
      <c r="H192" s="64">
        <v>38266</v>
      </c>
      <c r="I192" s="64">
        <v>469.1</v>
      </c>
      <c r="J192" s="64">
        <v>480.5</v>
      </c>
      <c r="K192" s="64">
        <v>78.41</v>
      </c>
      <c r="L192" s="2"/>
      <c r="N192" s="3">
        <f t="shared" si="21"/>
        <v>79.89</v>
      </c>
      <c r="O192">
        <f t="shared" si="22"/>
        <v>37476</v>
      </c>
      <c r="P192">
        <f t="shared" si="23"/>
        <v>790</v>
      </c>
      <c r="Q192">
        <f t="shared" si="24"/>
        <v>38266</v>
      </c>
      <c r="R192">
        <f t="shared" si="25"/>
        <v>0</v>
      </c>
      <c r="U192" s="3">
        <f t="shared" si="26"/>
        <v>79.89</v>
      </c>
      <c r="V192">
        <f t="shared" si="27"/>
        <v>38387</v>
      </c>
      <c r="W192">
        <f t="shared" si="28"/>
        <v>0</v>
      </c>
      <c r="X192">
        <f t="shared" si="29"/>
        <v>38387</v>
      </c>
      <c r="Y192">
        <f t="shared" si="30"/>
        <v>121</v>
      </c>
    </row>
    <row r="193" spans="1:25" x14ac:dyDescent="0.25">
      <c r="A193" s="63">
        <v>186</v>
      </c>
      <c r="B193" s="64">
        <v>4446</v>
      </c>
      <c r="C193" s="64" t="s">
        <v>166</v>
      </c>
      <c r="D193" s="64">
        <v>4446</v>
      </c>
      <c r="E193" s="64">
        <v>957.6</v>
      </c>
      <c r="F193" s="64">
        <v>68.739999999999995</v>
      </c>
      <c r="G193" s="64">
        <v>65825</v>
      </c>
      <c r="H193" s="64">
        <v>65825</v>
      </c>
      <c r="I193" s="64">
        <v>969.2</v>
      </c>
      <c r="J193" s="64">
        <v>955.9</v>
      </c>
      <c r="K193" s="64">
        <v>78.41</v>
      </c>
      <c r="L193" s="2"/>
      <c r="N193" s="3">
        <f t="shared" si="21"/>
        <v>71.089999999999989</v>
      </c>
      <c r="O193">
        <f t="shared" si="22"/>
        <v>68900</v>
      </c>
      <c r="P193">
        <f t="shared" si="23"/>
        <v>0</v>
      </c>
      <c r="Q193">
        <f t="shared" si="24"/>
        <v>68900</v>
      </c>
      <c r="R193">
        <f t="shared" si="25"/>
        <v>3075</v>
      </c>
      <c r="U193" s="3">
        <f t="shared" si="26"/>
        <v>71.089999999999989</v>
      </c>
      <c r="V193">
        <f t="shared" si="27"/>
        <v>67955</v>
      </c>
      <c r="W193">
        <f t="shared" si="28"/>
        <v>945</v>
      </c>
      <c r="X193">
        <f t="shared" si="29"/>
        <v>68900</v>
      </c>
      <c r="Y193">
        <f t="shared" si="30"/>
        <v>0</v>
      </c>
    </row>
    <row r="194" spans="1:25" x14ac:dyDescent="0.25">
      <c r="A194" s="63">
        <v>187</v>
      </c>
      <c r="B194" s="64">
        <v>4491</v>
      </c>
      <c r="C194" s="64" t="s">
        <v>167</v>
      </c>
      <c r="D194" s="64">
        <v>4491</v>
      </c>
      <c r="E194" s="64">
        <v>338.4</v>
      </c>
      <c r="F194" s="64">
        <v>90.44</v>
      </c>
      <c r="G194" s="64">
        <v>30605</v>
      </c>
      <c r="H194" s="64">
        <v>30879</v>
      </c>
      <c r="I194" s="64">
        <v>345.5</v>
      </c>
      <c r="J194" s="64">
        <v>333</v>
      </c>
      <c r="K194" s="64">
        <v>78.41</v>
      </c>
      <c r="L194" s="2"/>
      <c r="N194" s="3">
        <f t="shared" si="21"/>
        <v>92.789999999999992</v>
      </c>
      <c r="O194">
        <f t="shared" si="22"/>
        <v>32059</v>
      </c>
      <c r="P194">
        <f t="shared" si="23"/>
        <v>0</v>
      </c>
      <c r="Q194">
        <f t="shared" si="24"/>
        <v>32059</v>
      </c>
      <c r="R194">
        <f t="shared" si="25"/>
        <v>1180</v>
      </c>
      <c r="U194" s="3">
        <f t="shared" si="26"/>
        <v>92.789999999999992</v>
      </c>
      <c r="V194">
        <f t="shared" si="27"/>
        <v>30899</v>
      </c>
      <c r="W194">
        <f t="shared" si="28"/>
        <v>1160</v>
      </c>
      <c r="X194">
        <f t="shared" si="29"/>
        <v>32059</v>
      </c>
      <c r="Y194">
        <f t="shared" si="30"/>
        <v>0</v>
      </c>
    </row>
    <row r="195" spans="1:25" x14ac:dyDescent="0.25">
      <c r="A195" s="63">
        <v>188</v>
      </c>
      <c r="B195" s="64">
        <v>4505</v>
      </c>
      <c r="C195" s="64" t="s">
        <v>168</v>
      </c>
      <c r="D195" s="64">
        <v>4505</v>
      </c>
      <c r="E195" s="64">
        <v>219.3</v>
      </c>
      <c r="F195" s="64">
        <v>76.400000000000006</v>
      </c>
      <c r="G195" s="64">
        <v>16755</v>
      </c>
      <c r="H195" s="64">
        <v>16755</v>
      </c>
      <c r="I195" s="64">
        <v>211.6</v>
      </c>
      <c r="J195" s="64">
        <v>206.3</v>
      </c>
      <c r="K195" s="64">
        <v>78.41</v>
      </c>
      <c r="L195" s="2"/>
      <c r="N195" s="3">
        <f t="shared" si="21"/>
        <v>78.75</v>
      </c>
      <c r="O195">
        <f t="shared" si="22"/>
        <v>16664</v>
      </c>
      <c r="P195">
        <f t="shared" si="23"/>
        <v>91</v>
      </c>
      <c r="Q195">
        <f t="shared" si="24"/>
        <v>16755</v>
      </c>
      <c r="R195">
        <f t="shared" si="25"/>
        <v>0</v>
      </c>
      <c r="U195" s="3">
        <f t="shared" si="26"/>
        <v>78.75</v>
      </c>
      <c r="V195">
        <f t="shared" si="27"/>
        <v>16246</v>
      </c>
      <c r="W195">
        <f t="shared" si="28"/>
        <v>418</v>
      </c>
      <c r="X195">
        <f t="shared" si="29"/>
        <v>16664</v>
      </c>
      <c r="Y195">
        <f t="shared" si="30"/>
        <v>-91</v>
      </c>
    </row>
    <row r="196" spans="1:25" x14ac:dyDescent="0.25">
      <c r="A196" s="63">
        <v>189</v>
      </c>
      <c r="B196" s="64">
        <v>4509</v>
      </c>
      <c r="C196" s="64" t="s">
        <v>169</v>
      </c>
      <c r="D196" s="64">
        <v>4509</v>
      </c>
      <c r="E196" s="64">
        <v>179.2</v>
      </c>
      <c r="F196" s="64">
        <v>93.9</v>
      </c>
      <c r="G196" s="64">
        <v>16827</v>
      </c>
      <c r="H196" s="64">
        <v>17478</v>
      </c>
      <c r="I196" s="64">
        <v>194</v>
      </c>
      <c r="J196" s="64">
        <v>189.7</v>
      </c>
      <c r="K196" s="64">
        <v>78.41</v>
      </c>
      <c r="L196" s="2"/>
      <c r="N196" s="3">
        <f t="shared" si="21"/>
        <v>96.25</v>
      </c>
      <c r="O196">
        <f t="shared" si="22"/>
        <v>18673</v>
      </c>
      <c r="P196">
        <f t="shared" si="23"/>
        <v>0</v>
      </c>
      <c r="Q196">
        <f t="shared" si="24"/>
        <v>18673</v>
      </c>
      <c r="R196">
        <f t="shared" si="25"/>
        <v>1195</v>
      </c>
      <c r="U196" s="3">
        <f t="shared" si="26"/>
        <v>96.25</v>
      </c>
      <c r="V196">
        <f t="shared" si="27"/>
        <v>18259</v>
      </c>
      <c r="W196">
        <f t="shared" si="28"/>
        <v>414</v>
      </c>
      <c r="X196">
        <f t="shared" si="29"/>
        <v>18673</v>
      </c>
      <c r="Y196">
        <f t="shared" si="30"/>
        <v>0</v>
      </c>
    </row>
    <row r="197" spans="1:25" x14ac:dyDescent="0.25">
      <c r="A197" s="63">
        <v>190</v>
      </c>
      <c r="B197" s="64">
        <v>4518</v>
      </c>
      <c r="C197" s="64" t="s">
        <v>170</v>
      </c>
      <c r="D197" s="64">
        <v>4518</v>
      </c>
      <c r="E197" s="64">
        <v>185.3</v>
      </c>
      <c r="F197" s="64">
        <v>81.760000000000005</v>
      </c>
      <c r="G197" s="64">
        <v>15150</v>
      </c>
      <c r="H197" s="64">
        <v>16473</v>
      </c>
      <c r="I197" s="64">
        <v>184.9</v>
      </c>
      <c r="J197" s="64">
        <v>180.4</v>
      </c>
      <c r="K197" s="64">
        <v>78.41</v>
      </c>
      <c r="L197" s="2"/>
      <c r="N197" s="3">
        <f t="shared" si="21"/>
        <v>84.11</v>
      </c>
      <c r="O197">
        <f t="shared" si="22"/>
        <v>15552</v>
      </c>
      <c r="P197">
        <f t="shared" si="23"/>
        <v>0</v>
      </c>
      <c r="Q197">
        <f t="shared" si="24"/>
        <v>15552</v>
      </c>
      <c r="R197">
        <f t="shared" si="25"/>
        <v>-921</v>
      </c>
      <c r="U197" s="3">
        <f t="shared" si="26"/>
        <v>84.11</v>
      </c>
      <c r="V197">
        <f t="shared" si="27"/>
        <v>15173</v>
      </c>
      <c r="W197">
        <f t="shared" si="28"/>
        <v>379</v>
      </c>
      <c r="X197">
        <f t="shared" si="29"/>
        <v>15552</v>
      </c>
      <c r="Y197">
        <f t="shared" si="30"/>
        <v>0</v>
      </c>
    </row>
    <row r="198" spans="1:25" x14ac:dyDescent="0.25">
      <c r="A198" s="63">
        <v>191</v>
      </c>
      <c r="B198" s="64">
        <v>4527</v>
      </c>
      <c r="C198" s="64" t="s">
        <v>171</v>
      </c>
      <c r="D198" s="64">
        <v>4527</v>
      </c>
      <c r="E198" s="64">
        <v>595.79999999999995</v>
      </c>
      <c r="F198" s="64">
        <v>83.12</v>
      </c>
      <c r="G198" s="64">
        <v>49523</v>
      </c>
      <c r="H198" s="64">
        <v>49523</v>
      </c>
      <c r="I198" s="64">
        <v>598.29999999999995</v>
      </c>
      <c r="J198" s="64">
        <v>621.6</v>
      </c>
      <c r="K198" s="64">
        <v>78.41</v>
      </c>
      <c r="L198" s="2"/>
      <c r="N198" s="3">
        <f t="shared" si="21"/>
        <v>85.47</v>
      </c>
      <c r="O198">
        <f t="shared" si="22"/>
        <v>51137</v>
      </c>
      <c r="P198">
        <f t="shared" si="23"/>
        <v>0</v>
      </c>
      <c r="Q198">
        <f t="shared" si="24"/>
        <v>51137</v>
      </c>
      <c r="R198">
        <f t="shared" si="25"/>
        <v>1614</v>
      </c>
      <c r="U198" s="3">
        <f t="shared" si="26"/>
        <v>85.47</v>
      </c>
      <c r="V198">
        <f t="shared" si="27"/>
        <v>53128</v>
      </c>
      <c r="W198">
        <f t="shared" si="28"/>
        <v>0</v>
      </c>
      <c r="X198">
        <f t="shared" si="29"/>
        <v>53128</v>
      </c>
      <c r="Y198">
        <f t="shared" si="30"/>
        <v>1991</v>
      </c>
    </row>
    <row r="199" spans="1:25" x14ac:dyDescent="0.25">
      <c r="A199" s="63">
        <v>192</v>
      </c>
      <c r="B199" s="64">
        <v>4536</v>
      </c>
      <c r="C199" s="64" t="s">
        <v>172</v>
      </c>
      <c r="D199" s="64">
        <v>4536</v>
      </c>
      <c r="E199" s="64">
        <v>1830</v>
      </c>
      <c r="F199" s="64">
        <v>82.86</v>
      </c>
      <c r="G199" s="64">
        <v>151634</v>
      </c>
      <c r="H199" s="64">
        <v>151634</v>
      </c>
      <c r="I199" s="64">
        <v>1791.9</v>
      </c>
      <c r="J199" s="64">
        <v>1765.3</v>
      </c>
      <c r="K199" s="64">
        <v>78.41</v>
      </c>
      <c r="L199" s="2"/>
      <c r="N199" s="3">
        <f t="shared" si="21"/>
        <v>85.21</v>
      </c>
      <c r="O199">
        <f t="shared" si="22"/>
        <v>152688</v>
      </c>
      <c r="P199">
        <f t="shared" si="23"/>
        <v>0</v>
      </c>
      <c r="Q199">
        <f t="shared" si="24"/>
        <v>152688</v>
      </c>
      <c r="R199">
        <f t="shared" si="25"/>
        <v>1054</v>
      </c>
      <c r="U199" s="3">
        <f t="shared" si="26"/>
        <v>85.21</v>
      </c>
      <c r="V199">
        <f t="shared" si="27"/>
        <v>150421</v>
      </c>
      <c r="W199">
        <f t="shared" si="28"/>
        <v>2267</v>
      </c>
      <c r="X199">
        <f t="shared" si="29"/>
        <v>152688</v>
      </c>
      <c r="Y199">
        <f t="shared" si="30"/>
        <v>0</v>
      </c>
    </row>
    <row r="200" spans="1:25" x14ac:dyDescent="0.25">
      <c r="A200" s="63">
        <v>193</v>
      </c>
      <c r="B200" s="64">
        <v>4554</v>
      </c>
      <c r="C200" s="64" t="s">
        <v>173</v>
      </c>
      <c r="D200" s="64">
        <v>4554</v>
      </c>
      <c r="E200" s="64">
        <v>1119.5</v>
      </c>
      <c r="F200" s="64">
        <v>78.760000000000005</v>
      </c>
      <c r="G200" s="64">
        <v>88172</v>
      </c>
      <c r="H200" s="64">
        <v>88172</v>
      </c>
      <c r="I200" s="64">
        <v>1111.2</v>
      </c>
      <c r="J200" s="64">
        <v>1097.7</v>
      </c>
      <c r="K200" s="64">
        <v>78.41</v>
      </c>
      <c r="L200" s="2"/>
      <c r="N200" s="3">
        <f t="shared" si="21"/>
        <v>81.11</v>
      </c>
      <c r="O200">
        <f t="shared" si="22"/>
        <v>90129</v>
      </c>
      <c r="P200">
        <f t="shared" si="23"/>
        <v>0</v>
      </c>
      <c r="Q200">
        <f t="shared" si="24"/>
        <v>90129</v>
      </c>
      <c r="R200">
        <f t="shared" si="25"/>
        <v>1957</v>
      </c>
      <c r="U200" s="3">
        <f t="shared" si="26"/>
        <v>81.11</v>
      </c>
      <c r="V200">
        <f t="shared" si="27"/>
        <v>89034</v>
      </c>
      <c r="W200">
        <f t="shared" si="28"/>
        <v>1095</v>
      </c>
      <c r="X200">
        <f t="shared" si="29"/>
        <v>90129</v>
      </c>
      <c r="Y200">
        <f t="shared" si="30"/>
        <v>0</v>
      </c>
    </row>
    <row r="201" spans="1:25" x14ac:dyDescent="0.25">
      <c r="A201" s="63">
        <v>194</v>
      </c>
      <c r="B201" s="64">
        <v>4572</v>
      </c>
      <c r="C201" s="64" t="s">
        <v>174</v>
      </c>
      <c r="D201" s="64">
        <v>4572</v>
      </c>
      <c r="E201" s="64">
        <v>224.9</v>
      </c>
      <c r="F201" s="64">
        <v>90.59</v>
      </c>
      <c r="G201" s="64">
        <v>20374</v>
      </c>
      <c r="H201" s="64">
        <v>20374</v>
      </c>
      <c r="I201" s="64">
        <v>221.8</v>
      </c>
      <c r="J201" s="64">
        <v>216.4</v>
      </c>
      <c r="K201" s="64">
        <v>78.41</v>
      </c>
      <c r="L201" s="2"/>
      <c r="N201" s="3">
        <f t="shared" ref="N201:N264" si="31">F201+$N$5</f>
        <v>92.94</v>
      </c>
      <c r="O201">
        <f t="shared" ref="O201:O264" si="32">ROUND(N201*I201,0)</f>
        <v>20614</v>
      </c>
      <c r="P201">
        <f t="shared" ref="P201:P264" si="33">IF(O201&lt;G201,G201-O201,0)</f>
        <v>0</v>
      </c>
      <c r="Q201">
        <f t="shared" ref="Q201:Q264" si="34">P201+O201</f>
        <v>20614</v>
      </c>
      <c r="R201">
        <f t="shared" ref="R201:R264" si="35">Q201-(H201)</f>
        <v>240</v>
      </c>
      <c r="U201" s="3">
        <f t="shared" ref="U201:U264" si="36">N201+$U$5</f>
        <v>92.94</v>
      </c>
      <c r="V201">
        <f t="shared" ref="V201:V264" si="37">ROUND(U201*J201,0)</f>
        <v>20112</v>
      </c>
      <c r="W201">
        <f t="shared" ref="W201:W264" si="38">IF(V201&lt;O201,O201-V201,0)</f>
        <v>502</v>
      </c>
      <c r="X201">
        <f t="shared" ref="X201:X264" si="39">W201+V201</f>
        <v>20614</v>
      </c>
      <c r="Y201">
        <f t="shared" ref="Y201:Y264" si="40">X201-(Q201)</f>
        <v>0</v>
      </c>
    </row>
    <row r="202" spans="1:25" x14ac:dyDescent="0.25">
      <c r="A202" s="63">
        <v>195</v>
      </c>
      <c r="B202" s="64">
        <v>4581</v>
      </c>
      <c r="C202" s="64" t="s">
        <v>175</v>
      </c>
      <c r="D202" s="64">
        <v>4581</v>
      </c>
      <c r="E202" s="64">
        <v>4604.5</v>
      </c>
      <c r="F202" s="64">
        <v>82.94</v>
      </c>
      <c r="G202" s="64">
        <v>381897</v>
      </c>
      <c r="H202" s="64">
        <v>381897</v>
      </c>
      <c r="I202" s="64">
        <v>4574.8</v>
      </c>
      <c r="J202" s="64">
        <v>4508.3999999999996</v>
      </c>
      <c r="K202" s="64">
        <v>78.41</v>
      </c>
      <c r="L202" s="2"/>
      <c r="N202" s="3">
        <f t="shared" si="31"/>
        <v>85.289999999999992</v>
      </c>
      <c r="O202">
        <f t="shared" si="32"/>
        <v>390185</v>
      </c>
      <c r="P202">
        <f t="shared" si="33"/>
        <v>0</v>
      </c>
      <c r="Q202">
        <f t="shared" si="34"/>
        <v>390185</v>
      </c>
      <c r="R202">
        <f t="shared" si="35"/>
        <v>8288</v>
      </c>
      <c r="U202" s="3">
        <f t="shared" si="36"/>
        <v>85.289999999999992</v>
      </c>
      <c r="V202">
        <f t="shared" si="37"/>
        <v>384521</v>
      </c>
      <c r="W202">
        <f t="shared" si="38"/>
        <v>5664</v>
      </c>
      <c r="X202">
        <f t="shared" si="39"/>
        <v>390185</v>
      </c>
      <c r="Y202">
        <f t="shared" si="40"/>
        <v>0</v>
      </c>
    </row>
    <row r="203" spans="1:25" x14ac:dyDescent="0.25">
      <c r="A203" s="63">
        <v>196</v>
      </c>
      <c r="B203" s="64">
        <v>4599</v>
      </c>
      <c r="C203" s="64" t="s">
        <v>176</v>
      </c>
      <c r="D203" s="64">
        <v>4599</v>
      </c>
      <c r="E203" s="64">
        <v>595.70000000000005</v>
      </c>
      <c r="F203" s="64">
        <v>63.44</v>
      </c>
      <c r="G203" s="64">
        <v>37791</v>
      </c>
      <c r="H203" s="64">
        <v>37791</v>
      </c>
      <c r="I203" s="64">
        <v>592.6</v>
      </c>
      <c r="J203" s="64">
        <v>603.79999999999995</v>
      </c>
      <c r="K203" s="64">
        <v>78.41</v>
      </c>
      <c r="L203" s="2"/>
      <c r="N203" s="3">
        <f t="shared" si="31"/>
        <v>65.789999999999992</v>
      </c>
      <c r="O203">
        <f t="shared" si="32"/>
        <v>38987</v>
      </c>
      <c r="P203">
        <f t="shared" si="33"/>
        <v>0</v>
      </c>
      <c r="Q203">
        <f t="shared" si="34"/>
        <v>38987</v>
      </c>
      <c r="R203">
        <f t="shared" si="35"/>
        <v>1196</v>
      </c>
      <c r="U203" s="3">
        <f t="shared" si="36"/>
        <v>65.789999999999992</v>
      </c>
      <c r="V203">
        <f t="shared" si="37"/>
        <v>39724</v>
      </c>
      <c r="W203">
        <f t="shared" si="38"/>
        <v>0</v>
      </c>
      <c r="X203">
        <f t="shared" si="39"/>
        <v>39724</v>
      </c>
      <c r="Y203">
        <f t="shared" si="40"/>
        <v>737</v>
      </c>
    </row>
    <row r="204" spans="1:25" x14ac:dyDescent="0.25">
      <c r="A204" s="63">
        <v>197</v>
      </c>
      <c r="B204" s="64">
        <v>4617</v>
      </c>
      <c r="C204" s="64" t="s">
        <v>177</v>
      </c>
      <c r="D204" s="64">
        <v>4617</v>
      </c>
      <c r="E204" s="64">
        <v>1404.3</v>
      </c>
      <c r="F204" s="64">
        <v>85.42</v>
      </c>
      <c r="G204" s="64">
        <v>119955</v>
      </c>
      <c r="H204" s="64">
        <v>122835</v>
      </c>
      <c r="I204" s="64">
        <v>1399.4</v>
      </c>
      <c r="J204" s="64">
        <v>1385.4</v>
      </c>
      <c r="K204" s="64">
        <v>78.41</v>
      </c>
      <c r="L204" s="2"/>
      <c r="N204" s="3">
        <f t="shared" si="31"/>
        <v>87.77</v>
      </c>
      <c r="O204">
        <f t="shared" si="32"/>
        <v>122825</v>
      </c>
      <c r="P204">
        <f t="shared" si="33"/>
        <v>0</v>
      </c>
      <c r="Q204">
        <f t="shared" si="34"/>
        <v>122825</v>
      </c>
      <c r="R204">
        <f t="shared" si="35"/>
        <v>-10</v>
      </c>
      <c r="U204" s="3">
        <f t="shared" si="36"/>
        <v>87.77</v>
      </c>
      <c r="V204">
        <f t="shared" si="37"/>
        <v>121597</v>
      </c>
      <c r="W204">
        <f t="shared" si="38"/>
        <v>1228</v>
      </c>
      <c r="X204">
        <f t="shared" si="39"/>
        <v>122825</v>
      </c>
      <c r="Y204">
        <f t="shared" si="40"/>
        <v>0</v>
      </c>
    </row>
    <row r="205" spans="1:25" x14ac:dyDescent="0.25">
      <c r="A205" s="63">
        <v>198</v>
      </c>
      <c r="B205" s="64">
        <v>4662</v>
      </c>
      <c r="C205" s="64" t="s">
        <v>178</v>
      </c>
      <c r="D205" s="64">
        <v>4662</v>
      </c>
      <c r="E205" s="64">
        <v>922.2</v>
      </c>
      <c r="F205" s="64">
        <v>59.94</v>
      </c>
      <c r="G205" s="64">
        <v>55277</v>
      </c>
      <c r="H205" s="64">
        <v>55277</v>
      </c>
      <c r="I205" s="64">
        <v>930</v>
      </c>
      <c r="J205" s="64">
        <v>916.7</v>
      </c>
      <c r="K205" s="64">
        <v>78.41</v>
      </c>
      <c r="L205" s="2"/>
      <c r="N205" s="3">
        <f t="shared" si="31"/>
        <v>62.29</v>
      </c>
      <c r="O205">
        <f t="shared" si="32"/>
        <v>57930</v>
      </c>
      <c r="P205">
        <f t="shared" si="33"/>
        <v>0</v>
      </c>
      <c r="Q205">
        <f t="shared" si="34"/>
        <v>57930</v>
      </c>
      <c r="R205">
        <f t="shared" si="35"/>
        <v>2653</v>
      </c>
      <c r="U205" s="3">
        <f t="shared" si="36"/>
        <v>62.29</v>
      </c>
      <c r="V205">
        <f t="shared" si="37"/>
        <v>57101</v>
      </c>
      <c r="W205">
        <f t="shared" si="38"/>
        <v>829</v>
      </c>
      <c r="X205">
        <f t="shared" si="39"/>
        <v>57930</v>
      </c>
      <c r="Y205">
        <f t="shared" si="40"/>
        <v>0</v>
      </c>
    </row>
    <row r="206" spans="1:25" x14ac:dyDescent="0.25">
      <c r="A206" s="63">
        <v>199</v>
      </c>
      <c r="B206" s="64">
        <v>4689</v>
      </c>
      <c r="C206" s="64" t="s">
        <v>179</v>
      </c>
      <c r="D206" s="64">
        <v>4689</v>
      </c>
      <c r="E206" s="64">
        <v>533</v>
      </c>
      <c r="F206" s="64">
        <v>78.489999999999995</v>
      </c>
      <c r="G206" s="64">
        <v>41835</v>
      </c>
      <c r="H206" s="64">
        <v>41835</v>
      </c>
      <c r="I206" s="64">
        <v>542</v>
      </c>
      <c r="J206" s="64">
        <v>565.29999999999995</v>
      </c>
      <c r="K206" s="64">
        <v>78.41</v>
      </c>
      <c r="L206" s="2"/>
      <c r="N206" s="3">
        <f t="shared" si="31"/>
        <v>80.839999999999989</v>
      </c>
      <c r="O206">
        <f t="shared" si="32"/>
        <v>43815</v>
      </c>
      <c r="P206">
        <f t="shared" si="33"/>
        <v>0</v>
      </c>
      <c r="Q206">
        <f t="shared" si="34"/>
        <v>43815</v>
      </c>
      <c r="R206">
        <f t="shared" si="35"/>
        <v>1980</v>
      </c>
      <c r="U206" s="3">
        <f t="shared" si="36"/>
        <v>80.839999999999989</v>
      </c>
      <c r="V206">
        <f t="shared" si="37"/>
        <v>45699</v>
      </c>
      <c r="W206">
        <f t="shared" si="38"/>
        <v>0</v>
      </c>
      <c r="X206">
        <f t="shared" si="39"/>
        <v>45699</v>
      </c>
      <c r="Y206">
        <f t="shared" si="40"/>
        <v>1884</v>
      </c>
    </row>
    <row r="207" spans="1:25" x14ac:dyDescent="0.25">
      <c r="A207" s="63">
        <v>200</v>
      </c>
      <c r="B207" s="64">
        <v>4644</v>
      </c>
      <c r="C207" s="64" t="s">
        <v>180</v>
      </c>
      <c r="D207" s="64">
        <v>4644</v>
      </c>
      <c r="E207" s="64">
        <v>476.2</v>
      </c>
      <c r="F207" s="64">
        <v>82.74</v>
      </c>
      <c r="G207" s="64">
        <v>39401</v>
      </c>
      <c r="H207" s="64">
        <v>39401</v>
      </c>
      <c r="I207" s="64">
        <v>495.9</v>
      </c>
      <c r="J207" s="64">
        <v>507.3</v>
      </c>
      <c r="K207" s="64">
        <v>78.41</v>
      </c>
      <c r="L207" s="2"/>
      <c r="N207" s="3">
        <f t="shared" si="31"/>
        <v>85.089999999999989</v>
      </c>
      <c r="O207">
        <f t="shared" si="32"/>
        <v>42196</v>
      </c>
      <c r="P207">
        <f t="shared" si="33"/>
        <v>0</v>
      </c>
      <c r="Q207">
        <f t="shared" si="34"/>
        <v>42196</v>
      </c>
      <c r="R207">
        <f t="shared" si="35"/>
        <v>2795</v>
      </c>
      <c r="U207" s="3">
        <f t="shared" si="36"/>
        <v>85.089999999999989</v>
      </c>
      <c r="V207">
        <f t="shared" si="37"/>
        <v>43166</v>
      </c>
      <c r="W207">
        <f t="shared" si="38"/>
        <v>0</v>
      </c>
      <c r="X207">
        <f t="shared" si="39"/>
        <v>43166</v>
      </c>
      <c r="Y207">
        <f t="shared" si="40"/>
        <v>970</v>
      </c>
    </row>
    <row r="208" spans="1:25" x14ac:dyDescent="0.25">
      <c r="A208" s="63">
        <v>201</v>
      </c>
      <c r="B208" s="64">
        <v>4725</v>
      </c>
      <c r="C208" s="64" t="s">
        <v>181</v>
      </c>
      <c r="D208" s="64">
        <v>4725</v>
      </c>
      <c r="E208" s="64">
        <v>2939.9</v>
      </c>
      <c r="F208" s="64">
        <v>80.989999999999995</v>
      </c>
      <c r="G208" s="64">
        <v>238103</v>
      </c>
      <c r="H208" s="64">
        <v>238103</v>
      </c>
      <c r="I208" s="64">
        <v>2957.6</v>
      </c>
      <c r="J208" s="64">
        <v>2893.5</v>
      </c>
      <c r="K208" s="64">
        <v>78.41</v>
      </c>
      <c r="L208" s="2"/>
      <c r="N208" s="3">
        <f t="shared" si="31"/>
        <v>83.339999999999989</v>
      </c>
      <c r="O208">
        <f t="shared" si="32"/>
        <v>246486</v>
      </c>
      <c r="P208">
        <f t="shared" si="33"/>
        <v>0</v>
      </c>
      <c r="Q208">
        <f t="shared" si="34"/>
        <v>246486</v>
      </c>
      <c r="R208">
        <f t="shared" si="35"/>
        <v>8383</v>
      </c>
      <c r="U208" s="3">
        <f t="shared" si="36"/>
        <v>83.339999999999989</v>
      </c>
      <c r="V208">
        <f t="shared" si="37"/>
        <v>241144</v>
      </c>
      <c r="W208">
        <f t="shared" si="38"/>
        <v>5342</v>
      </c>
      <c r="X208">
        <f t="shared" si="39"/>
        <v>246486</v>
      </c>
      <c r="Y208">
        <f t="shared" si="40"/>
        <v>0</v>
      </c>
    </row>
    <row r="209" spans="1:25" x14ac:dyDescent="0.25">
      <c r="A209" s="63">
        <v>202</v>
      </c>
      <c r="B209" s="64">
        <v>2673</v>
      </c>
      <c r="C209" s="64" t="s">
        <v>182</v>
      </c>
      <c r="D209" s="64">
        <v>2673</v>
      </c>
      <c r="E209" s="64">
        <v>615.5</v>
      </c>
      <c r="F209" s="64">
        <v>76.52</v>
      </c>
      <c r="G209" s="64">
        <v>47098</v>
      </c>
      <c r="H209" s="64">
        <v>47098</v>
      </c>
      <c r="I209" s="64">
        <v>626.5</v>
      </c>
      <c r="J209" s="64">
        <v>649.70000000000005</v>
      </c>
      <c r="K209" s="64">
        <v>78.41</v>
      </c>
      <c r="L209" s="2"/>
      <c r="N209" s="3">
        <f t="shared" si="31"/>
        <v>78.86999999999999</v>
      </c>
      <c r="O209">
        <f t="shared" si="32"/>
        <v>49412</v>
      </c>
      <c r="P209">
        <f t="shared" si="33"/>
        <v>0</v>
      </c>
      <c r="Q209">
        <f t="shared" si="34"/>
        <v>49412</v>
      </c>
      <c r="R209">
        <f t="shared" si="35"/>
        <v>2314</v>
      </c>
      <c r="U209" s="3">
        <f t="shared" si="36"/>
        <v>78.86999999999999</v>
      </c>
      <c r="V209">
        <f t="shared" si="37"/>
        <v>51242</v>
      </c>
      <c r="W209">
        <f t="shared" si="38"/>
        <v>0</v>
      </c>
      <c r="X209">
        <f t="shared" si="39"/>
        <v>51242</v>
      </c>
      <c r="Y209">
        <f t="shared" si="40"/>
        <v>1830</v>
      </c>
    </row>
    <row r="210" spans="1:25" x14ac:dyDescent="0.25">
      <c r="A210" s="63">
        <v>203</v>
      </c>
      <c r="B210" s="64">
        <v>153</v>
      </c>
      <c r="C210" s="64" t="s">
        <v>183</v>
      </c>
      <c r="D210" s="64">
        <v>153</v>
      </c>
      <c r="E210" s="64">
        <v>568.6</v>
      </c>
      <c r="F210" s="64">
        <v>69.09</v>
      </c>
      <c r="G210" s="64">
        <v>39285</v>
      </c>
      <c r="H210" s="64">
        <v>39285</v>
      </c>
      <c r="I210" s="64">
        <v>536.6</v>
      </c>
      <c r="J210" s="64">
        <v>523.79999999999995</v>
      </c>
      <c r="K210" s="64">
        <v>78.41</v>
      </c>
      <c r="L210" s="2"/>
      <c r="N210" s="3">
        <f t="shared" si="31"/>
        <v>71.44</v>
      </c>
      <c r="O210">
        <f t="shared" si="32"/>
        <v>38335</v>
      </c>
      <c r="P210">
        <f t="shared" si="33"/>
        <v>950</v>
      </c>
      <c r="Q210">
        <f t="shared" si="34"/>
        <v>39285</v>
      </c>
      <c r="R210">
        <f t="shared" si="35"/>
        <v>0</v>
      </c>
      <c r="U210" s="3">
        <f t="shared" si="36"/>
        <v>71.44</v>
      </c>
      <c r="V210">
        <f t="shared" si="37"/>
        <v>37420</v>
      </c>
      <c r="W210">
        <f t="shared" si="38"/>
        <v>915</v>
      </c>
      <c r="X210">
        <f t="shared" si="39"/>
        <v>38335</v>
      </c>
      <c r="Y210">
        <f t="shared" si="40"/>
        <v>-950</v>
      </c>
    </row>
    <row r="211" spans="1:25" x14ac:dyDescent="0.25">
      <c r="A211" s="63">
        <v>204</v>
      </c>
      <c r="B211" s="64">
        <v>3691</v>
      </c>
      <c r="C211" s="64" t="s">
        <v>184</v>
      </c>
      <c r="D211" s="64">
        <v>3691</v>
      </c>
      <c r="E211" s="64">
        <v>718</v>
      </c>
      <c r="F211" s="64">
        <v>67.28</v>
      </c>
      <c r="G211" s="64">
        <v>48307</v>
      </c>
      <c r="H211" s="64">
        <v>48307</v>
      </c>
      <c r="I211" s="64">
        <v>725.8</v>
      </c>
      <c r="J211" s="64">
        <v>700.8</v>
      </c>
      <c r="K211" s="64">
        <v>78.41</v>
      </c>
      <c r="L211" s="2"/>
      <c r="N211" s="3">
        <f t="shared" si="31"/>
        <v>69.63</v>
      </c>
      <c r="O211">
        <f t="shared" si="32"/>
        <v>50537</v>
      </c>
      <c r="P211">
        <f t="shared" si="33"/>
        <v>0</v>
      </c>
      <c r="Q211">
        <f t="shared" si="34"/>
        <v>50537</v>
      </c>
      <c r="R211">
        <f t="shared" si="35"/>
        <v>2230</v>
      </c>
      <c r="U211" s="3">
        <f t="shared" si="36"/>
        <v>69.63</v>
      </c>
      <c r="V211">
        <f t="shared" si="37"/>
        <v>48797</v>
      </c>
      <c r="W211">
        <f t="shared" si="38"/>
        <v>1740</v>
      </c>
      <c r="X211">
        <f t="shared" si="39"/>
        <v>50537</v>
      </c>
      <c r="Y211">
        <f t="shared" si="40"/>
        <v>0</v>
      </c>
    </row>
    <row r="212" spans="1:25" x14ac:dyDescent="0.25">
      <c r="A212" s="63">
        <v>205</v>
      </c>
      <c r="B212" s="64">
        <v>4774</v>
      </c>
      <c r="C212" s="64" t="s">
        <v>354</v>
      </c>
      <c r="D212" s="64">
        <v>4774</v>
      </c>
      <c r="E212" s="64">
        <v>1113.2</v>
      </c>
      <c r="F212" s="64">
        <v>71.23</v>
      </c>
      <c r="G212" s="64">
        <v>79293</v>
      </c>
      <c r="H212" s="64">
        <v>79293</v>
      </c>
      <c r="I212" s="64">
        <v>1138</v>
      </c>
      <c r="J212" s="64">
        <v>1148.5999999999999</v>
      </c>
      <c r="K212" s="64">
        <v>78.41</v>
      </c>
      <c r="L212" s="2"/>
      <c r="N212" s="3">
        <f t="shared" si="31"/>
        <v>73.58</v>
      </c>
      <c r="O212">
        <f t="shared" si="32"/>
        <v>83734</v>
      </c>
      <c r="P212">
        <f t="shared" si="33"/>
        <v>0</v>
      </c>
      <c r="Q212">
        <f t="shared" si="34"/>
        <v>83734</v>
      </c>
      <c r="R212">
        <f t="shared" si="35"/>
        <v>4441</v>
      </c>
      <c r="U212" s="3">
        <f t="shared" si="36"/>
        <v>73.58</v>
      </c>
      <c r="V212">
        <f t="shared" si="37"/>
        <v>84514</v>
      </c>
      <c r="W212">
        <f t="shared" si="38"/>
        <v>0</v>
      </c>
      <c r="X212">
        <f t="shared" si="39"/>
        <v>84514</v>
      </c>
      <c r="Y212">
        <f t="shared" si="40"/>
        <v>780</v>
      </c>
    </row>
    <row r="213" spans="1:25" x14ac:dyDescent="0.25">
      <c r="A213" s="63">
        <v>206</v>
      </c>
      <c r="B213" s="64">
        <v>873</v>
      </c>
      <c r="C213" s="64" t="s">
        <v>185</v>
      </c>
      <c r="D213" s="64">
        <v>873</v>
      </c>
      <c r="E213" s="64">
        <v>443.8</v>
      </c>
      <c r="F213" s="64">
        <v>70.58</v>
      </c>
      <c r="G213" s="64">
        <v>31323</v>
      </c>
      <c r="H213" s="64">
        <v>31323</v>
      </c>
      <c r="I213" s="64">
        <v>483.5</v>
      </c>
      <c r="J213" s="64">
        <v>494.9</v>
      </c>
      <c r="K213" s="64">
        <v>78.41</v>
      </c>
      <c r="L213" s="2"/>
      <c r="N213" s="3">
        <f t="shared" si="31"/>
        <v>72.929999999999993</v>
      </c>
      <c r="O213">
        <f t="shared" si="32"/>
        <v>35262</v>
      </c>
      <c r="P213">
        <f t="shared" si="33"/>
        <v>0</v>
      </c>
      <c r="Q213">
        <f t="shared" si="34"/>
        <v>35262</v>
      </c>
      <c r="R213">
        <f t="shared" si="35"/>
        <v>3939</v>
      </c>
      <c r="U213" s="3">
        <f t="shared" si="36"/>
        <v>72.929999999999993</v>
      </c>
      <c r="V213">
        <f t="shared" si="37"/>
        <v>36093</v>
      </c>
      <c r="W213">
        <f t="shared" si="38"/>
        <v>0</v>
      </c>
      <c r="X213">
        <f t="shared" si="39"/>
        <v>36093</v>
      </c>
      <c r="Y213">
        <f t="shared" si="40"/>
        <v>831</v>
      </c>
    </row>
    <row r="214" spans="1:25" x14ac:dyDescent="0.25">
      <c r="A214" s="63">
        <v>207</v>
      </c>
      <c r="B214" s="64">
        <v>4778</v>
      </c>
      <c r="C214" s="64" t="s">
        <v>186</v>
      </c>
      <c r="D214" s="64">
        <v>4778</v>
      </c>
      <c r="E214" s="64">
        <v>255.8</v>
      </c>
      <c r="F214" s="64">
        <v>66.58</v>
      </c>
      <c r="G214" s="64">
        <v>17031</v>
      </c>
      <c r="H214" s="64">
        <v>17189</v>
      </c>
      <c r="I214" s="64">
        <v>236.4</v>
      </c>
      <c r="J214" s="64">
        <v>230.3</v>
      </c>
      <c r="K214" s="64">
        <v>78.41</v>
      </c>
      <c r="L214" s="2"/>
      <c r="N214" s="3">
        <f t="shared" si="31"/>
        <v>68.929999999999993</v>
      </c>
      <c r="O214">
        <f t="shared" si="32"/>
        <v>16295</v>
      </c>
      <c r="P214">
        <f t="shared" si="33"/>
        <v>736</v>
      </c>
      <c r="Q214">
        <f t="shared" si="34"/>
        <v>17031</v>
      </c>
      <c r="R214">
        <f t="shared" si="35"/>
        <v>-158</v>
      </c>
      <c r="U214" s="3">
        <f t="shared" si="36"/>
        <v>68.929999999999993</v>
      </c>
      <c r="V214">
        <f t="shared" si="37"/>
        <v>15875</v>
      </c>
      <c r="W214">
        <f t="shared" si="38"/>
        <v>420</v>
      </c>
      <c r="X214">
        <f t="shared" si="39"/>
        <v>16295</v>
      </c>
      <c r="Y214">
        <f t="shared" si="40"/>
        <v>-736</v>
      </c>
    </row>
    <row r="215" spans="1:25" x14ac:dyDescent="0.25">
      <c r="A215" s="63">
        <v>208</v>
      </c>
      <c r="B215" s="64">
        <v>4777</v>
      </c>
      <c r="C215" s="64" t="s">
        <v>187</v>
      </c>
      <c r="D215" s="64">
        <v>4777</v>
      </c>
      <c r="E215" s="64">
        <v>548.6</v>
      </c>
      <c r="F215" s="64">
        <v>66.209999999999994</v>
      </c>
      <c r="G215" s="64">
        <v>36323</v>
      </c>
      <c r="H215" s="64">
        <v>37635</v>
      </c>
      <c r="I215" s="64">
        <v>556.9</v>
      </c>
      <c r="J215" s="64">
        <v>556.20000000000005</v>
      </c>
      <c r="K215" s="64">
        <v>78.41</v>
      </c>
      <c r="L215" s="2"/>
      <c r="N215" s="3">
        <f t="shared" si="31"/>
        <v>68.559999999999988</v>
      </c>
      <c r="O215">
        <f t="shared" si="32"/>
        <v>38181</v>
      </c>
      <c r="P215">
        <f t="shared" si="33"/>
        <v>0</v>
      </c>
      <c r="Q215">
        <f t="shared" si="34"/>
        <v>38181</v>
      </c>
      <c r="R215">
        <f t="shared" si="35"/>
        <v>546</v>
      </c>
      <c r="U215" s="3">
        <f t="shared" si="36"/>
        <v>68.559999999999988</v>
      </c>
      <c r="V215">
        <f t="shared" si="37"/>
        <v>38133</v>
      </c>
      <c r="W215">
        <f t="shared" si="38"/>
        <v>48</v>
      </c>
      <c r="X215">
        <f t="shared" si="39"/>
        <v>38181</v>
      </c>
      <c r="Y215">
        <f t="shared" si="40"/>
        <v>0</v>
      </c>
    </row>
    <row r="216" spans="1:25" x14ac:dyDescent="0.25">
      <c r="A216" s="63">
        <v>209</v>
      </c>
      <c r="B216" s="64">
        <v>4776</v>
      </c>
      <c r="C216" s="64" t="s">
        <v>188</v>
      </c>
      <c r="D216" s="64">
        <v>4776</v>
      </c>
      <c r="E216" s="64">
        <v>498.2</v>
      </c>
      <c r="F216" s="64">
        <v>83.48</v>
      </c>
      <c r="G216" s="64">
        <v>41590</v>
      </c>
      <c r="H216" s="64">
        <v>41590</v>
      </c>
      <c r="I216" s="64">
        <v>488.5</v>
      </c>
      <c r="J216" s="64">
        <v>475.7</v>
      </c>
      <c r="K216" s="64">
        <v>78.41</v>
      </c>
      <c r="L216" s="2"/>
      <c r="N216" s="3">
        <f t="shared" si="31"/>
        <v>85.83</v>
      </c>
      <c r="O216">
        <f t="shared" si="32"/>
        <v>41928</v>
      </c>
      <c r="P216">
        <f t="shared" si="33"/>
        <v>0</v>
      </c>
      <c r="Q216">
        <f t="shared" si="34"/>
        <v>41928</v>
      </c>
      <c r="R216">
        <f t="shared" si="35"/>
        <v>338</v>
      </c>
      <c r="U216" s="3">
        <f t="shared" si="36"/>
        <v>85.83</v>
      </c>
      <c r="V216">
        <f t="shared" si="37"/>
        <v>40829</v>
      </c>
      <c r="W216">
        <f t="shared" si="38"/>
        <v>1099</v>
      </c>
      <c r="X216">
        <f t="shared" si="39"/>
        <v>41928</v>
      </c>
      <c r="Y216">
        <f t="shared" si="40"/>
        <v>0</v>
      </c>
    </row>
    <row r="217" spans="1:25" x14ac:dyDescent="0.25">
      <c r="A217" s="63">
        <v>210</v>
      </c>
      <c r="B217" s="64">
        <v>4779</v>
      </c>
      <c r="C217" s="64" t="s">
        <v>189</v>
      </c>
      <c r="D217" s="64">
        <v>4779</v>
      </c>
      <c r="E217" s="64">
        <v>1946</v>
      </c>
      <c r="F217" s="64">
        <v>62.16</v>
      </c>
      <c r="G217" s="64">
        <v>120963</v>
      </c>
      <c r="H217" s="64">
        <v>120963</v>
      </c>
      <c r="I217" s="64">
        <v>2093.1</v>
      </c>
      <c r="J217" s="64">
        <v>2114.4</v>
      </c>
      <c r="K217" s="64">
        <v>78.41</v>
      </c>
      <c r="L217" s="2"/>
      <c r="N217" s="3">
        <f t="shared" si="31"/>
        <v>64.509999999999991</v>
      </c>
      <c r="O217">
        <f t="shared" si="32"/>
        <v>135026</v>
      </c>
      <c r="P217">
        <f t="shared" si="33"/>
        <v>0</v>
      </c>
      <c r="Q217">
        <f t="shared" si="34"/>
        <v>135026</v>
      </c>
      <c r="R217">
        <f t="shared" si="35"/>
        <v>14063</v>
      </c>
      <c r="U217" s="3">
        <f t="shared" si="36"/>
        <v>64.509999999999991</v>
      </c>
      <c r="V217">
        <f t="shared" si="37"/>
        <v>136400</v>
      </c>
      <c r="W217">
        <f t="shared" si="38"/>
        <v>0</v>
      </c>
      <c r="X217">
        <f t="shared" si="39"/>
        <v>136400</v>
      </c>
      <c r="Y217">
        <f t="shared" si="40"/>
        <v>1374</v>
      </c>
    </row>
    <row r="218" spans="1:25" x14ac:dyDescent="0.25">
      <c r="A218" s="63">
        <v>211</v>
      </c>
      <c r="B218" s="64">
        <v>4784</v>
      </c>
      <c r="C218" s="64" t="s">
        <v>190</v>
      </c>
      <c r="D218" s="64">
        <v>4784</v>
      </c>
      <c r="E218" s="64">
        <v>3112.5</v>
      </c>
      <c r="F218" s="64">
        <v>68.540000000000006</v>
      </c>
      <c r="G218" s="64">
        <v>213331</v>
      </c>
      <c r="H218" s="64">
        <v>213331</v>
      </c>
      <c r="I218" s="64">
        <v>3097.6</v>
      </c>
      <c r="J218" s="64">
        <v>3057.3</v>
      </c>
      <c r="K218" s="64">
        <v>78.41</v>
      </c>
      <c r="L218" s="2"/>
      <c r="N218" s="3">
        <f t="shared" si="31"/>
        <v>70.89</v>
      </c>
      <c r="O218">
        <f t="shared" si="32"/>
        <v>219589</v>
      </c>
      <c r="P218">
        <f t="shared" si="33"/>
        <v>0</v>
      </c>
      <c r="Q218">
        <f t="shared" si="34"/>
        <v>219589</v>
      </c>
      <c r="R218">
        <f t="shared" si="35"/>
        <v>6258</v>
      </c>
      <c r="U218" s="3">
        <f t="shared" si="36"/>
        <v>70.89</v>
      </c>
      <c r="V218">
        <f t="shared" si="37"/>
        <v>216732</v>
      </c>
      <c r="W218">
        <f t="shared" si="38"/>
        <v>2857</v>
      </c>
      <c r="X218">
        <f t="shared" si="39"/>
        <v>219589</v>
      </c>
      <c r="Y218">
        <f t="shared" si="40"/>
        <v>0</v>
      </c>
    </row>
    <row r="219" spans="1:25" x14ac:dyDescent="0.25">
      <c r="A219" s="63">
        <v>212</v>
      </c>
      <c r="B219" s="64">
        <v>4785</v>
      </c>
      <c r="C219" s="64" t="s">
        <v>355</v>
      </c>
      <c r="D219" s="64">
        <v>4785</v>
      </c>
      <c r="E219" s="64">
        <v>455</v>
      </c>
      <c r="F219" s="64">
        <v>71.83</v>
      </c>
      <c r="G219" s="64">
        <v>32683</v>
      </c>
      <c r="H219" s="64">
        <v>32683</v>
      </c>
      <c r="I219" s="64">
        <v>453</v>
      </c>
      <c r="J219" s="64">
        <v>476.5</v>
      </c>
      <c r="K219" s="64">
        <v>78.41</v>
      </c>
      <c r="L219" s="2"/>
      <c r="N219" s="3">
        <f t="shared" si="31"/>
        <v>74.179999999999993</v>
      </c>
      <c r="O219">
        <f t="shared" si="32"/>
        <v>33604</v>
      </c>
      <c r="P219">
        <f t="shared" si="33"/>
        <v>0</v>
      </c>
      <c r="Q219">
        <f t="shared" si="34"/>
        <v>33604</v>
      </c>
      <c r="R219">
        <f t="shared" si="35"/>
        <v>921</v>
      </c>
      <c r="U219" s="3">
        <f t="shared" si="36"/>
        <v>74.179999999999993</v>
      </c>
      <c r="V219">
        <f t="shared" si="37"/>
        <v>35347</v>
      </c>
      <c r="W219">
        <f t="shared" si="38"/>
        <v>0</v>
      </c>
      <c r="X219">
        <f t="shared" si="39"/>
        <v>35347</v>
      </c>
      <c r="Y219">
        <f t="shared" si="40"/>
        <v>1743</v>
      </c>
    </row>
    <row r="220" spans="1:25" x14ac:dyDescent="0.25">
      <c r="A220" s="63">
        <v>213</v>
      </c>
      <c r="B220" s="64">
        <v>333</v>
      </c>
      <c r="C220" s="64" t="s">
        <v>191</v>
      </c>
      <c r="D220" s="64">
        <v>333</v>
      </c>
      <c r="E220" s="64">
        <v>402</v>
      </c>
      <c r="F220" s="64">
        <v>89</v>
      </c>
      <c r="G220" s="64">
        <v>35778</v>
      </c>
      <c r="H220" s="64">
        <v>35778</v>
      </c>
      <c r="I220" s="64">
        <v>402</v>
      </c>
      <c r="J220" s="64">
        <v>401.5</v>
      </c>
      <c r="K220" s="64">
        <v>78.41</v>
      </c>
      <c r="L220" s="2"/>
      <c r="N220" s="3">
        <f t="shared" si="31"/>
        <v>91.35</v>
      </c>
      <c r="O220">
        <f t="shared" si="32"/>
        <v>36723</v>
      </c>
      <c r="P220">
        <f t="shared" si="33"/>
        <v>0</v>
      </c>
      <c r="Q220">
        <f t="shared" si="34"/>
        <v>36723</v>
      </c>
      <c r="R220">
        <f t="shared" si="35"/>
        <v>945</v>
      </c>
      <c r="U220" s="3">
        <f t="shared" si="36"/>
        <v>91.35</v>
      </c>
      <c r="V220">
        <f t="shared" si="37"/>
        <v>36677</v>
      </c>
      <c r="W220">
        <f t="shared" si="38"/>
        <v>46</v>
      </c>
      <c r="X220">
        <f t="shared" si="39"/>
        <v>36723</v>
      </c>
      <c r="Y220">
        <f t="shared" si="40"/>
        <v>0</v>
      </c>
    </row>
    <row r="221" spans="1:25" x14ac:dyDescent="0.25">
      <c r="A221" s="63">
        <v>214</v>
      </c>
      <c r="B221" s="64">
        <v>4773</v>
      </c>
      <c r="C221" s="64" t="s">
        <v>192</v>
      </c>
      <c r="D221" s="64">
        <v>4773</v>
      </c>
      <c r="E221" s="64">
        <v>514.4</v>
      </c>
      <c r="F221" s="64">
        <v>82.83</v>
      </c>
      <c r="G221" s="64">
        <v>42608</v>
      </c>
      <c r="H221" s="64">
        <v>42608</v>
      </c>
      <c r="I221" s="64">
        <v>527</v>
      </c>
      <c r="J221" s="64">
        <v>526.29999999999995</v>
      </c>
      <c r="K221" s="64">
        <v>78.41</v>
      </c>
      <c r="L221" s="2"/>
      <c r="N221" s="3">
        <f t="shared" si="31"/>
        <v>85.179999999999993</v>
      </c>
      <c r="O221">
        <f t="shared" si="32"/>
        <v>44890</v>
      </c>
      <c r="P221">
        <f t="shared" si="33"/>
        <v>0</v>
      </c>
      <c r="Q221">
        <f t="shared" si="34"/>
        <v>44890</v>
      </c>
      <c r="R221">
        <f t="shared" si="35"/>
        <v>2282</v>
      </c>
      <c r="U221" s="3">
        <f t="shared" si="36"/>
        <v>85.179999999999993</v>
      </c>
      <c r="V221">
        <f t="shared" si="37"/>
        <v>44830</v>
      </c>
      <c r="W221">
        <f t="shared" si="38"/>
        <v>60</v>
      </c>
      <c r="X221">
        <f t="shared" si="39"/>
        <v>44890</v>
      </c>
      <c r="Y221">
        <f t="shared" si="40"/>
        <v>0</v>
      </c>
    </row>
    <row r="222" spans="1:25" x14ac:dyDescent="0.25">
      <c r="A222" s="63">
        <v>215</v>
      </c>
      <c r="B222" s="64">
        <v>4788</v>
      </c>
      <c r="C222" s="64" t="s">
        <v>193</v>
      </c>
      <c r="D222" s="64">
        <v>4788</v>
      </c>
      <c r="E222" s="64">
        <v>503</v>
      </c>
      <c r="F222" s="64">
        <v>63.62</v>
      </c>
      <c r="G222" s="64">
        <v>32001</v>
      </c>
      <c r="H222" s="64">
        <v>32001</v>
      </c>
      <c r="I222" s="64">
        <v>511</v>
      </c>
      <c r="J222" s="64">
        <v>522.4</v>
      </c>
      <c r="K222" s="64">
        <v>78.41</v>
      </c>
      <c r="L222" s="2"/>
      <c r="N222" s="3">
        <f t="shared" si="31"/>
        <v>65.97</v>
      </c>
      <c r="O222">
        <f t="shared" si="32"/>
        <v>33711</v>
      </c>
      <c r="P222">
        <f t="shared" si="33"/>
        <v>0</v>
      </c>
      <c r="Q222">
        <f t="shared" si="34"/>
        <v>33711</v>
      </c>
      <c r="R222">
        <f t="shared" si="35"/>
        <v>1710</v>
      </c>
      <c r="U222" s="3">
        <f t="shared" si="36"/>
        <v>65.97</v>
      </c>
      <c r="V222">
        <f t="shared" si="37"/>
        <v>34463</v>
      </c>
      <c r="W222">
        <f t="shared" si="38"/>
        <v>0</v>
      </c>
      <c r="X222">
        <f t="shared" si="39"/>
        <v>34463</v>
      </c>
      <c r="Y222">
        <f t="shared" si="40"/>
        <v>752</v>
      </c>
    </row>
    <row r="223" spans="1:25" x14ac:dyDescent="0.25">
      <c r="A223" s="63">
        <v>216</v>
      </c>
      <c r="B223" s="64">
        <v>4797</v>
      </c>
      <c r="C223" s="64" t="s">
        <v>194</v>
      </c>
      <c r="D223" s="64">
        <v>4797</v>
      </c>
      <c r="E223" s="64">
        <v>3350.5</v>
      </c>
      <c r="F223" s="64">
        <v>68.03</v>
      </c>
      <c r="G223" s="64">
        <v>227935</v>
      </c>
      <c r="H223" s="64">
        <v>227935</v>
      </c>
      <c r="I223" s="64">
        <v>3425.3</v>
      </c>
      <c r="J223" s="64">
        <v>3504.8</v>
      </c>
      <c r="K223" s="64">
        <v>78.41</v>
      </c>
      <c r="L223" s="2"/>
      <c r="N223" s="3">
        <f t="shared" si="31"/>
        <v>70.38</v>
      </c>
      <c r="O223">
        <f t="shared" si="32"/>
        <v>241073</v>
      </c>
      <c r="P223">
        <f t="shared" si="33"/>
        <v>0</v>
      </c>
      <c r="Q223">
        <f t="shared" si="34"/>
        <v>241073</v>
      </c>
      <c r="R223">
        <f t="shared" si="35"/>
        <v>13138</v>
      </c>
      <c r="U223" s="3">
        <f t="shared" si="36"/>
        <v>70.38</v>
      </c>
      <c r="V223">
        <f t="shared" si="37"/>
        <v>246668</v>
      </c>
      <c r="W223">
        <f t="shared" si="38"/>
        <v>0</v>
      </c>
      <c r="X223">
        <f t="shared" si="39"/>
        <v>246668</v>
      </c>
      <c r="Y223">
        <f t="shared" si="40"/>
        <v>5595</v>
      </c>
    </row>
    <row r="224" spans="1:25" x14ac:dyDescent="0.25">
      <c r="A224" s="63">
        <v>217</v>
      </c>
      <c r="B224" s="64">
        <v>4860</v>
      </c>
      <c r="C224" s="64" t="s">
        <v>431</v>
      </c>
      <c r="D224" s="64">
        <v>4860</v>
      </c>
      <c r="E224" s="64">
        <v>924.9</v>
      </c>
      <c r="F224" s="64">
        <v>73.12</v>
      </c>
      <c r="G224" s="64">
        <v>67629</v>
      </c>
      <c r="H224" s="64">
        <v>68832</v>
      </c>
      <c r="I224" s="64">
        <v>925.2</v>
      </c>
      <c r="J224" s="64">
        <v>899.9</v>
      </c>
      <c r="K224" s="64">
        <v>78.41</v>
      </c>
      <c r="L224" s="2"/>
      <c r="N224" s="3">
        <f t="shared" si="31"/>
        <v>75.47</v>
      </c>
      <c r="O224">
        <f t="shared" si="32"/>
        <v>69825</v>
      </c>
      <c r="P224">
        <f t="shared" si="33"/>
        <v>0</v>
      </c>
      <c r="Q224">
        <f t="shared" si="34"/>
        <v>69825</v>
      </c>
      <c r="R224">
        <f t="shared" si="35"/>
        <v>993</v>
      </c>
      <c r="U224" s="3">
        <f t="shared" si="36"/>
        <v>75.47</v>
      </c>
      <c r="V224">
        <f t="shared" si="37"/>
        <v>67915</v>
      </c>
      <c r="W224">
        <f t="shared" si="38"/>
        <v>1910</v>
      </c>
      <c r="X224">
        <f t="shared" si="39"/>
        <v>69825</v>
      </c>
      <c r="Y224">
        <f t="shared" si="40"/>
        <v>0</v>
      </c>
    </row>
    <row r="225" spans="1:25" x14ac:dyDescent="0.25">
      <c r="A225" s="63">
        <v>218</v>
      </c>
      <c r="B225" s="64">
        <v>4869</v>
      </c>
      <c r="C225" s="64" t="s">
        <v>195</v>
      </c>
      <c r="D225" s="64">
        <v>4869</v>
      </c>
      <c r="E225" s="64">
        <v>1340.2</v>
      </c>
      <c r="F225" s="64">
        <v>75.52</v>
      </c>
      <c r="G225" s="64">
        <v>101212</v>
      </c>
      <c r="H225" s="64">
        <v>101212</v>
      </c>
      <c r="I225" s="64">
        <v>1326</v>
      </c>
      <c r="J225" s="64">
        <v>1336.2</v>
      </c>
      <c r="K225" s="64">
        <v>78.41</v>
      </c>
      <c r="L225" s="2"/>
      <c r="N225" s="3">
        <f t="shared" si="31"/>
        <v>77.86999999999999</v>
      </c>
      <c r="O225">
        <f t="shared" si="32"/>
        <v>103256</v>
      </c>
      <c r="P225">
        <f t="shared" si="33"/>
        <v>0</v>
      </c>
      <c r="Q225">
        <f t="shared" si="34"/>
        <v>103256</v>
      </c>
      <c r="R225">
        <f t="shared" si="35"/>
        <v>2044</v>
      </c>
      <c r="U225" s="3">
        <f t="shared" si="36"/>
        <v>77.86999999999999</v>
      </c>
      <c r="V225">
        <f t="shared" si="37"/>
        <v>104050</v>
      </c>
      <c r="W225">
        <f t="shared" si="38"/>
        <v>0</v>
      </c>
      <c r="X225">
        <f t="shared" si="39"/>
        <v>104050</v>
      </c>
      <c r="Y225">
        <f t="shared" si="40"/>
        <v>794</v>
      </c>
    </row>
    <row r="226" spans="1:25" x14ac:dyDescent="0.25">
      <c r="A226" s="63">
        <v>219</v>
      </c>
      <c r="B226" s="64">
        <v>4878</v>
      </c>
      <c r="C226" s="64" t="s">
        <v>196</v>
      </c>
      <c r="D226" s="64">
        <v>4878</v>
      </c>
      <c r="E226" s="64">
        <v>601.9</v>
      </c>
      <c r="F226" s="64">
        <v>71.39</v>
      </c>
      <c r="G226" s="64">
        <v>42970</v>
      </c>
      <c r="H226" s="64">
        <v>42970</v>
      </c>
      <c r="I226" s="64">
        <v>589.79999999999995</v>
      </c>
      <c r="J226" s="64">
        <v>589</v>
      </c>
      <c r="K226" s="64">
        <v>78.41</v>
      </c>
      <c r="L226" s="2"/>
      <c r="N226" s="3">
        <f t="shared" si="31"/>
        <v>73.739999999999995</v>
      </c>
      <c r="O226">
        <f t="shared" si="32"/>
        <v>43492</v>
      </c>
      <c r="P226">
        <f t="shared" si="33"/>
        <v>0</v>
      </c>
      <c r="Q226">
        <f t="shared" si="34"/>
        <v>43492</v>
      </c>
      <c r="R226">
        <f t="shared" si="35"/>
        <v>522</v>
      </c>
      <c r="U226" s="3">
        <f t="shared" si="36"/>
        <v>73.739999999999995</v>
      </c>
      <c r="V226">
        <f t="shared" si="37"/>
        <v>43433</v>
      </c>
      <c r="W226">
        <f t="shared" si="38"/>
        <v>59</v>
      </c>
      <c r="X226">
        <f t="shared" si="39"/>
        <v>43492</v>
      </c>
      <c r="Y226">
        <f t="shared" si="40"/>
        <v>0</v>
      </c>
    </row>
    <row r="227" spans="1:25" x14ac:dyDescent="0.25">
      <c r="A227" s="63">
        <v>220</v>
      </c>
      <c r="B227" s="64">
        <v>4890</v>
      </c>
      <c r="C227" s="64" t="s">
        <v>197</v>
      </c>
      <c r="D227" s="64">
        <v>4890</v>
      </c>
      <c r="E227" s="64">
        <v>1043.2</v>
      </c>
      <c r="F227" s="64">
        <v>72.260000000000005</v>
      </c>
      <c r="G227" s="64">
        <v>75382</v>
      </c>
      <c r="H227" s="64">
        <v>75382</v>
      </c>
      <c r="I227" s="64">
        <v>1065.8</v>
      </c>
      <c r="J227" s="64">
        <v>1064.4000000000001</v>
      </c>
      <c r="K227" s="64">
        <v>78.41</v>
      </c>
      <c r="L227" s="2"/>
      <c r="N227" s="3">
        <f t="shared" si="31"/>
        <v>74.61</v>
      </c>
      <c r="O227">
        <f t="shared" si="32"/>
        <v>79519</v>
      </c>
      <c r="P227">
        <f t="shared" si="33"/>
        <v>0</v>
      </c>
      <c r="Q227">
        <f t="shared" si="34"/>
        <v>79519</v>
      </c>
      <c r="R227">
        <f t="shared" si="35"/>
        <v>4137</v>
      </c>
      <c r="U227" s="3">
        <f t="shared" si="36"/>
        <v>74.61</v>
      </c>
      <c r="V227">
        <f t="shared" si="37"/>
        <v>79415</v>
      </c>
      <c r="W227">
        <f t="shared" si="38"/>
        <v>104</v>
      </c>
      <c r="X227">
        <f t="shared" si="39"/>
        <v>79519</v>
      </c>
      <c r="Y227">
        <f t="shared" si="40"/>
        <v>0</v>
      </c>
    </row>
    <row r="228" spans="1:25" x14ac:dyDescent="0.25">
      <c r="A228" s="63">
        <v>221</v>
      </c>
      <c r="B228" s="64">
        <v>4905</v>
      </c>
      <c r="C228" s="64" t="s">
        <v>356</v>
      </c>
      <c r="D228" s="64">
        <v>4905</v>
      </c>
      <c r="E228" s="64">
        <v>214</v>
      </c>
      <c r="F228" s="64">
        <v>78.569999999999993</v>
      </c>
      <c r="G228" s="64">
        <v>16814</v>
      </c>
      <c r="H228" s="64">
        <v>16814</v>
      </c>
      <c r="I228" s="64">
        <v>215.5</v>
      </c>
      <c r="J228" s="64">
        <v>210.3</v>
      </c>
      <c r="K228" s="64">
        <v>78.41</v>
      </c>
      <c r="L228" s="2"/>
      <c r="N228" s="3">
        <f t="shared" si="31"/>
        <v>80.919999999999987</v>
      </c>
      <c r="O228">
        <f t="shared" si="32"/>
        <v>17438</v>
      </c>
      <c r="P228">
        <f t="shared" si="33"/>
        <v>0</v>
      </c>
      <c r="Q228">
        <f t="shared" si="34"/>
        <v>17438</v>
      </c>
      <c r="R228">
        <f t="shared" si="35"/>
        <v>624</v>
      </c>
      <c r="U228" s="3">
        <f t="shared" si="36"/>
        <v>80.919999999999987</v>
      </c>
      <c r="V228">
        <f t="shared" si="37"/>
        <v>17017</v>
      </c>
      <c r="W228">
        <f t="shared" si="38"/>
        <v>421</v>
      </c>
      <c r="X228">
        <f t="shared" si="39"/>
        <v>17438</v>
      </c>
      <c r="Y228">
        <f t="shared" si="40"/>
        <v>0</v>
      </c>
    </row>
    <row r="229" spans="1:25" x14ac:dyDescent="0.25">
      <c r="A229" s="63">
        <v>222</v>
      </c>
      <c r="B229" s="64">
        <v>4978</v>
      </c>
      <c r="C229" s="64" t="s">
        <v>198</v>
      </c>
      <c r="D229" s="64">
        <v>4978</v>
      </c>
      <c r="E229" s="64">
        <v>176.9</v>
      </c>
      <c r="F229" s="64">
        <v>62.23</v>
      </c>
      <c r="G229" s="64">
        <v>11008</v>
      </c>
      <c r="H229" s="64">
        <v>11008</v>
      </c>
      <c r="I229" s="64">
        <v>178.1</v>
      </c>
      <c r="J229" s="64">
        <v>173.8</v>
      </c>
      <c r="K229" s="64">
        <v>78.41</v>
      </c>
      <c r="L229" s="2"/>
      <c r="N229" s="3">
        <f t="shared" si="31"/>
        <v>64.58</v>
      </c>
      <c r="O229">
        <f t="shared" si="32"/>
        <v>11502</v>
      </c>
      <c r="P229">
        <f t="shared" si="33"/>
        <v>0</v>
      </c>
      <c r="Q229">
        <f t="shared" si="34"/>
        <v>11502</v>
      </c>
      <c r="R229">
        <f t="shared" si="35"/>
        <v>494</v>
      </c>
      <c r="U229" s="3">
        <f t="shared" si="36"/>
        <v>64.58</v>
      </c>
      <c r="V229">
        <f t="shared" si="37"/>
        <v>11224</v>
      </c>
      <c r="W229">
        <f t="shared" si="38"/>
        <v>278</v>
      </c>
      <c r="X229">
        <f t="shared" si="39"/>
        <v>11502</v>
      </c>
      <c r="Y229">
        <f t="shared" si="40"/>
        <v>0</v>
      </c>
    </row>
    <row r="230" spans="1:25" x14ac:dyDescent="0.25">
      <c r="A230" s="63">
        <v>223</v>
      </c>
      <c r="B230" s="64">
        <v>4995</v>
      </c>
      <c r="C230" s="64" t="s">
        <v>199</v>
      </c>
      <c r="D230" s="64">
        <v>4995</v>
      </c>
      <c r="E230" s="64">
        <v>902.2</v>
      </c>
      <c r="F230" s="64">
        <v>68.760000000000005</v>
      </c>
      <c r="G230" s="64">
        <v>62035</v>
      </c>
      <c r="H230" s="64">
        <v>62035</v>
      </c>
      <c r="I230" s="64">
        <v>892.7</v>
      </c>
      <c r="J230" s="64">
        <v>879.4</v>
      </c>
      <c r="K230" s="64">
        <v>78.41</v>
      </c>
      <c r="L230" s="2"/>
      <c r="N230" s="3">
        <f t="shared" si="31"/>
        <v>71.11</v>
      </c>
      <c r="O230">
        <f t="shared" si="32"/>
        <v>63480</v>
      </c>
      <c r="P230">
        <f t="shared" si="33"/>
        <v>0</v>
      </c>
      <c r="Q230">
        <f t="shared" si="34"/>
        <v>63480</v>
      </c>
      <c r="R230">
        <f t="shared" si="35"/>
        <v>1445</v>
      </c>
      <c r="U230" s="3">
        <f t="shared" si="36"/>
        <v>71.11</v>
      </c>
      <c r="V230">
        <f t="shared" si="37"/>
        <v>62534</v>
      </c>
      <c r="W230">
        <f t="shared" si="38"/>
        <v>946</v>
      </c>
      <c r="X230">
        <f t="shared" si="39"/>
        <v>63480</v>
      </c>
      <c r="Y230">
        <f t="shared" si="40"/>
        <v>0</v>
      </c>
    </row>
    <row r="231" spans="1:25" x14ac:dyDescent="0.25">
      <c r="A231" s="63">
        <v>224</v>
      </c>
      <c r="B231" s="64">
        <v>5013</v>
      </c>
      <c r="C231" s="64" t="s">
        <v>200</v>
      </c>
      <c r="D231" s="64">
        <v>5013</v>
      </c>
      <c r="E231" s="64">
        <v>2208.6</v>
      </c>
      <c r="F231" s="64">
        <v>80.959999999999994</v>
      </c>
      <c r="G231" s="64">
        <v>178808</v>
      </c>
      <c r="H231" s="64">
        <v>178808</v>
      </c>
      <c r="I231" s="64">
        <v>2254.6</v>
      </c>
      <c r="J231" s="64">
        <v>2215.5</v>
      </c>
      <c r="K231" s="64">
        <v>78.41</v>
      </c>
      <c r="L231" s="2"/>
      <c r="N231" s="3">
        <f t="shared" si="31"/>
        <v>83.309999999999988</v>
      </c>
      <c r="O231">
        <f t="shared" si="32"/>
        <v>187831</v>
      </c>
      <c r="P231">
        <f t="shared" si="33"/>
        <v>0</v>
      </c>
      <c r="Q231">
        <f t="shared" si="34"/>
        <v>187831</v>
      </c>
      <c r="R231">
        <f t="shared" si="35"/>
        <v>9023</v>
      </c>
      <c r="U231" s="3">
        <f t="shared" si="36"/>
        <v>83.309999999999988</v>
      </c>
      <c r="V231">
        <f t="shared" si="37"/>
        <v>184573</v>
      </c>
      <c r="W231">
        <f t="shared" si="38"/>
        <v>3258</v>
      </c>
      <c r="X231">
        <f t="shared" si="39"/>
        <v>187831</v>
      </c>
      <c r="Y231">
        <f t="shared" si="40"/>
        <v>0</v>
      </c>
    </row>
    <row r="232" spans="1:25" x14ac:dyDescent="0.25">
      <c r="A232" s="63">
        <v>225</v>
      </c>
      <c r="B232" s="64">
        <v>5049</v>
      </c>
      <c r="C232" s="64" t="s">
        <v>201</v>
      </c>
      <c r="D232" s="64">
        <v>5049</v>
      </c>
      <c r="E232" s="64">
        <v>4871.8</v>
      </c>
      <c r="F232" s="64">
        <v>87.48</v>
      </c>
      <c r="G232" s="64">
        <v>426185</v>
      </c>
      <c r="H232" s="64">
        <v>426185</v>
      </c>
      <c r="I232" s="64">
        <v>5067.1000000000004</v>
      </c>
      <c r="J232" s="64">
        <v>5108.3</v>
      </c>
      <c r="K232" s="64">
        <v>78.41</v>
      </c>
      <c r="L232" s="2"/>
      <c r="N232" s="3">
        <f t="shared" si="31"/>
        <v>89.83</v>
      </c>
      <c r="O232">
        <f t="shared" si="32"/>
        <v>455178</v>
      </c>
      <c r="P232">
        <f t="shared" si="33"/>
        <v>0</v>
      </c>
      <c r="Q232">
        <f t="shared" si="34"/>
        <v>455178</v>
      </c>
      <c r="R232">
        <f t="shared" si="35"/>
        <v>28993</v>
      </c>
      <c r="U232" s="3">
        <f t="shared" si="36"/>
        <v>89.83</v>
      </c>
      <c r="V232">
        <f t="shared" si="37"/>
        <v>458879</v>
      </c>
      <c r="W232">
        <f t="shared" si="38"/>
        <v>0</v>
      </c>
      <c r="X232">
        <f t="shared" si="39"/>
        <v>458879</v>
      </c>
      <c r="Y232">
        <f t="shared" si="40"/>
        <v>3701</v>
      </c>
    </row>
    <row r="233" spans="1:25" x14ac:dyDescent="0.25">
      <c r="A233" s="63">
        <v>226</v>
      </c>
      <c r="B233" s="64">
        <v>5319</v>
      </c>
      <c r="C233" s="64" t="s">
        <v>202</v>
      </c>
      <c r="D233" s="64">
        <v>5160</v>
      </c>
      <c r="E233" s="64">
        <v>1022.9</v>
      </c>
      <c r="F233" s="64">
        <v>69.209999999999994</v>
      </c>
      <c r="G233" s="64">
        <v>70795</v>
      </c>
      <c r="H233" s="64">
        <v>70795</v>
      </c>
      <c r="I233" s="64">
        <v>1032.0999999999999</v>
      </c>
      <c r="J233" s="64">
        <v>1042.7</v>
      </c>
      <c r="K233" s="64">
        <v>78.41</v>
      </c>
      <c r="L233" s="2"/>
      <c r="N233" s="3">
        <f t="shared" si="31"/>
        <v>71.559999999999988</v>
      </c>
      <c r="O233">
        <f t="shared" si="32"/>
        <v>73857</v>
      </c>
      <c r="P233">
        <f t="shared" si="33"/>
        <v>0</v>
      </c>
      <c r="Q233">
        <f t="shared" si="34"/>
        <v>73857</v>
      </c>
      <c r="R233">
        <f t="shared" si="35"/>
        <v>3062</v>
      </c>
      <c r="U233" s="3">
        <f t="shared" si="36"/>
        <v>71.559999999999988</v>
      </c>
      <c r="V233">
        <f t="shared" si="37"/>
        <v>74616</v>
      </c>
      <c r="W233">
        <f t="shared" si="38"/>
        <v>0</v>
      </c>
      <c r="X233">
        <f t="shared" si="39"/>
        <v>74616</v>
      </c>
      <c r="Y233">
        <f t="shared" si="40"/>
        <v>759</v>
      </c>
    </row>
    <row r="234" spans="1:25" x14ac:dyDescent="0.25">
      <c r="A234" s="63">
        <v>227</v>
      </c>
      <c r="B234" s="64">
        <v>5121</v>
      </c>
      <c r="C234" s="64" t="s">
        <v>203</v>
      </c>
      <c r="D234" s="64">
        <v>5121</v>
      </c>
      <c r="E234" s="64">
        <v>686.6</v>
      </c>
      <c r="F234" s="64">
        <v>66.11</v>
      </c>
      <c r="G234" s="64">
        <v>45391</v>
      </c>
      <c r="H234" s="64">
        <v>45391</v>
      </c>
      <c r="I234" s="64">
        <v>642.9</v>
      </c>
      <c r="J234" s="64">
        <v>642</v>
      </c>
      <c r="K234" s="64">
        <v>78.41</v>
      </c>
      <c r="L234" s="2"/>
      <c r="N234" s="3">
        <f t="shared" si="31"/>
        <v>68.459999999999994</v>
      </c>
      <c r="O234">
        <f t="shared" si="32"/>
        <v>44013</v>
      </c>
      <c r="P234">
        <f t="shared" si="33"/>
        <v>1378</v>
      </c>
      <c r="Q234">
        <f t="shared" si="34"/>
        <v>45391</v>
      </c>
      <c r="R234">
        <f t="shared" si="35"/>
        <v>0</v>
      </c>
      <c r="U234" s="3">
        <f t="shared" si="36"/>
        <v>68.459999999999994</v>
      </c>
      <c r="V234">
        <f t="shared" si="37"/>
        <v>43951</v>
      </c>
      <c r="W234">
        <f t="shared" si="38"/>
        <v>62</v>
      </c>
      <c r="X234">
        <f t="shared" si="39"/>
        <v>44013</v>
      </c>
      <c r="Y234">
        <f t="shared" si="40"/>
        <v>-1378</v>
      </c>
    </row>
    <row r="235" spans="1:25" x14ac:dyDescent="0.25">
      <c r="A235" s="63">
        <v>228</v>
      </c>
      <c r="B235" s="64">
        <v>5139</v>
      </c>
      <c r="C235" s="64" t="s">
        <v>204</v>
      </c>
      <c r="D235" s="64">
        <v>5139</v>
      </c>
      <c r="E235" s="64">
        <v>183</v>
      </c>
      <c r="F235" s="64">
        <v>78.739999999999995</v>
      </c>
      <c r="G235" s="64">
        <v>14409</v>
      </c>
      <c r="H235" s="64">
        <v>15673</v>
      </c>
      <c r="I235" s="64">
        <v>186.7</v>
      </c>
      <c r="J235" s="64">
        <v>182.2</v>
      </c>
      <c r="K235" s="64">
        <v>78.41</v>
      </c>
      <c r="L235" s="2"/>
      <c r="N235" s="3">
        <f t="shared" si="31"/>
        <v>81.089999999999989</v>
      </c>
      <c r="O235">
        <f t="shared" si="32"/>
        <v>15140</v>
      </c>
      <c r="P235">
        <f t="shared" si="33"/>
        <v>0</v>
      </c>
      <c r="Q235">
        <f t="shared" si="34"/>
        <v>15140</v>
      </c>
      <c r="R235">
        <f t="shared" si="35"/>
        <v>-533</v>
      </c>
      <c r="U235" s="3">
        <f t="shared" si="36"/>
        <v>81.089999999999989</v>
      </c>
      <c r="V235">
        <f t="shared" si="37"/>
        <v>14775</v>
      </c>
      <c r="W235">
        <f t="shared" si="38"/>
        <v>365</v>
      </c>
      <c r="X235">
        <f t="shared" si="39"/>
        <v>15140</v>
      </c>
      <c r="Y235">
        <f t="shared" si="40"/>
        <v>0</v>
      </c>
    </row>
    <row r="236" spans="1:25" x14ac:dyDescent="0.25">
      <c r="A236" s="63">
        <v>229</v>
      </c>
      <c r="B236" s="64">
        <v>5163</v>
      </c>
      <c r="C236" s="64" t="s">
        <v>205</v>
      </c>
      <c r="D236" s="64">
        <v>5163</v>
      </c>
      <c r="E236" s="64">
        <v>575.29999999999995</v>
      </c>
      <c r="F236" s="64">
        <v>73.83</v>
      </c>
      <c r="G236" s="64">
        <v>42474</v>
      </c>
      <c r="H236" s="64">
        <v>42474</v>
      </c>
      <c r="I236" s="64">
        <v>549.1</v>
      </c>
      <c r="J236" s="64">
        <v>524.29999999999995</v>
      </c>
      <c r="K236" s="64">
        <v>78.41</v>
      </c>
      <c r="L236" s="2"/>
      <c r="N236" s="3">
        <f t="shared" si="31"/>
        <v>76.179999999999993</v>
      </c>
      <c r="O236">
        <f t="shared" si="32"/>
        <v>41830</v>
      </c>
      <c r="P236">
        <f t="shared" si="33"/>
        <v>644</v>
      </c>
      <c r="Q236">
        <f t="shared" si="34"/>
        <v>42474</v>
      </c>
      <c r="R236">
        <f t="shared" si="35"/>
        <v>0</v>
      </c>
      <c r="U236" s="3">
        <f t="shared" si="36"/>
        <v>76.179999999999993</v>
      </c>
      <c r="V236">
        <f t="shared" si="37"/>
        <v>39941</v>
      </c>
      <c r="W236">
        <f t="shared" si="38"/>
        <v>1889</v>
      </c>
      <c r="X236">
        <f t="shared" si="39"/>
        <v>41830</v>
      </c>
      <c r="Y236">
        <f t="shared" si="40"/>
        <v>-644</v>
      </c>
    </row>
    <row r="237" spans="1:25" x14ac:dyDescent="0.25">
      <c r="A237" s="63">
        <v>230</v>
      </c>
      <c r="B237" s="64">
        <v>5166</v>
      </c>
      <c r="C237" s="64" t="s">
        <v>206</v>
      </c>
      <c r="D237" s="64">
        <v>5166</v>
      </c>
      <c r="E237" s="64">
        <v>2174.1999999999998</v>
      </c>
      <c r="F237" s="64">
        <v>70.650000000000006</v>
      </c>
      <c r="G237" s="64">
        <v>153607</v>
      </c>
      <c r="H237" s="64">
        <v>153607</v>
      </c>
      <c r="I237" s="64">
        <v>2179.6999999999998</v>
      </c>
      <c r="J237" s="64">
        <v>2200.8000000000002</v>
      </c>
      <c r="K237" s="64">
        <v>78.41</v>
      </c>
      <c r="L237" s="2"/>
      <c r="N237" s="3">
        <f t="shared" si="31"/>
        <v>73</v>
      </c>
      <c r="O237">
        <f t="shared" si="32"/>
        <v>159118</v>
      </c>
      <c r="P237">
        <f t="shared" si="33"/>
        <v>0</v>
      </c>
      <c r="Q237">
        <f t="shared" si="34"/>
        <v>159118</v>
      </c>
      <c r="R237">
        <f t="shared" si="35"/>
        <v>5511</v>
      </c>
      <c r="U237" s="3">
        <f t="shared" si="36"/>
        <v>73</v>
      </c>
      <c r="V237">
        <f t="shared" si="37"/>
        <v>160658</v>
      </c>
      <c r="W237">
        <f t="shared" si="38"/>
        <v>0</v>
      </c>
      <c r="X237">
        <f t="shared" si="39"/>
        <v>160658</v>
      </c>
      <c r="Y237">
        <f t="shared" si="40"/>
        <v>1540</v>
      </c>
    </row>
    <row r="238" spans="1:25" x14ac:dyDescent="0.25">
      <c r="A238" s="63">
        <v>231</v>
      </c>
      <c r="B238" s="64">
        <v>5184</v>
      </c>
      <c r="C238" s="64" t="s">
        <v>207</v>
      </c>
      <c r="D238" s="64">
        <v>5184</v>
      </c>
      <c r="E238" s="64">
        <v>1830.9</v>
      </c>
      <c r="F238" s="64">
        <v>94.58</v>
      </c>
      <c r="G238" s="64">
        <v>173167</v>
      </c>
      <c r="H238" s="64">
        <v>173167</v>
      </c>
      <c r="I238" s="64">
        <v>1854.1</v>
      </c>
      <c r="J238" s="64">
        <v>1899.7</v>
      </c>
      <c r="K238" s="64">
        <v>78.41</v>
      </c>
      <c r="L238" s="2"/>
      <c r="N238" s="3">
        <f t="shared" si="31"/>
        <v>96.929999999999993</v>
      </c>
      <c r="O238">
        <f t="shared" si="32"/>
        <v>179718</v>
      </c>
      <c r="P238">
        <f t="shared" si="33"/>
        <v>0</v>
      </c>
      <c r="Q238">
        <f t="shared" si="34"/>
        <v>179718</v>
      </c>
      <c r="R238">
        <f t="shared" si="35"/>
        <v>6551</v>
      </c>
      <c r="U238" s="3">
        <f t="shared" si="36"/>
        <v>96.929999999999993</v>
      </c>
      <c r="V238">
        <f t="shared" si="37"/>
        <v>184138</v>
      </c>
      <c r="W238">
        <f t="shared" si="38"/>
        <v>0</v>
      </c>
      <c r="X238">
        <f t="shared" si="39"/>
        <v>184138</v>
      </c>
      <c r="Y238">
        <f t="shared" si="40"/>
        <v>4420</v>
      </c>
    </row>
    <row r="239" spans="1:25" x14ac:dyDescent="0.25">
      <c r="A239" s="63">
        <v>232</v>
      </c>
      <c r="B239" s="64">
        <v>5250</v>
      </c>
      <c r="C239" s="64" t="s">
        <v>208</v>
      </c>
      <c r="D239" s="64">
        <v>5250</v>
      </c>
      <c r="E239" s="64">
        <v>5423.6</v>
      </c>
      <c r="F239" s="64">
        <v>63.62</v>
      </c>
      <c r="G239" s="64">
        <v>345049</v>
      </c>
      <c r="H239" s="64">
        <v>345049</v>
      </c>
      <c r="I239" s="64">
        <v>5556.8</v>
      </c>
      <c r="J239" s="64">
        <v>5621.4</v>
      </c>
      <c r="K239" s="64">
        <v>78.41</v>
      </c>
      <c r="L239" s="2"/>
      <c r="N239" s="3">
        <f t="shared" si="31"/>
        <v>65.97</v>
      </c>
      <c r="O239">
        <f t="shared" si="32"/>
        <v>366582</v>
      </c>
      <c r="P239">
        <f t="shared" si="33"/>
        <v>0</v>
      </c>
      <c r="Q239">
        <f t="shared" si="34"/>
        <v>366582</v>
      </c>
      <c r="R239">
        <f t="shared" si="35"/>
        <v>21533</v>
      </c>
      <c r="U239" s="3">
        <f t="shared" si="36"/>
        <v>65.97</v>
      </c>
      <c r="V239">
        <f t="shared" si="37"/>
        <v>370844</v>
      </c>
      <c r="W239">
        <f t="shared" si="38"/>
        <v>0</v>
      </c>
      <c r="X239">
        <f t="shared" si="39"/>
        <v>370844</v>
      </c>
      <c r="Y239">
        <f t="shared" si="40"/>
        <v>4262</v>
      </c>
    </row>
    <row r="240" spans="1:25" x14ac:dyDescent="0.25">
      <c r="A240" s="63">
        <v>233</v>
      </c>
      <c r="B240" s="64">
        <v>5256</v>
      </c>
      <c r="C240" s="64" t="s">
        <v>209</v>
      </c>
      <c r="D240" s="64">
        <v>5256</v>
      </c>
      <c r="E240" s="64">
        <v>675.4</v>
      </c>
      <c r="F240" s="64">
        <v>83.37</v>
      </c>
      <c r="G240" s="64">
        <v>56308</v>
      </c>
      <c r="H240" s="64">
        <v>56308</v>
      </c>
      <c r="I240" s="64">
        <v>711.8</v>
      </c>
      <c r="J240" s="64">
        <v>722.9</v>
      </c>
      <c r="K240" s="64">
        <v>78.41</v>
      </c>
      <c r="L240" s="2"/>
      <c r="N240" s="3">
        <f t="shared" si="31"/>
        <v>85.72</v>
      </c>
      <c r="O240">
        <f t="shared" si="32"/>
        <v>61015</v>
      </c>
      <c r="P240">
        <f t="shared" si="33"/>
        <v>0</v>
      </c>
      <c r="Q240">
        <f t="shared" si="34"/>
        <v>61015</v>
      </c>
      <c r="R240">
        <f t="shared" si="35"/>
        <v>4707</v>
      </c>
      <c r="U240" s="3">
        <f t="shared" si="36"/>
        <v>85.72</v>
      </c>
      <c r="V240">
        <f t="shared" si="37"/>
        <v>61967</v>
      </c>
      <c r="W240">
        <f t="shared" si="38"/>
        <v>0</v>
      </c>
      <c r="X240">
        <f t="shared" si="39"/>
        <v>61967</v>
      </c>
      <c r="Y240">
        <f t="shared" si="40"/>
        <v>952</v>
      </c>
    </row>
    <row r="241" spans="1:25" x14ac:dyDescent="0.25">
      <c r="A241" s="63">
        <v>234</v>
      </c>
      <c r="B241" s="64">
        <v>5283</v>
      </c>
      <c r="C241" s="64" t="s">
        <v>210</v>
      </c>
      <c r="D241" s="64">
        <v>5283</v>
      </c>
      <c r="E241" s="64">
        <v>671.6</v>
      </c>
      <c r="F241" s="64">
        <v>69.56</v>
      </c>
      <c r="G241" s="64">
        <v>46716</v>
      </c>
      <c r="H241" s="64">
        <v>46716</v>
      </c>
      <c r="I241" s="64">
        <v>669.8</v>
      </c>
      <c r="J241" s="64">
        <v>656.8</v>
      </c>
      <c r="K241" s="64">
        <v>78.41</v>
      </c>
      <c r="L241" s="2"/>
      <c r="N241" s="3">
        <f t="shared" si="31"/>
        <v>71.91</v>
      </c>
      <c r="O241">
        <f t="shared" si="32"/>
        <v>48165</v>
      </c>
      <c r="P241">
        <f t="shared" si="33"/>
        <v>0</v>
      </c>
      <c r="Q241">
        <f t="shared" si="34"/>
        <v>48165</v>
      </c>
      <c r="R241">
        <f t="shared" si="35"/>
        <v>1449</v>
      </c>
      <c r="U241" s="3">
        <f t="shared" si="36"/>
        <v>71.91</v>
      </c>
      <c r="V241">
        <f t="shared" si="37"/>
        <v>47230</v>
      </c>
      <c r="W241">
        <f t="shared" si="38"/>
        <v>935</v>
      </c>
      <c r="X241">
        <f t="shared" si="39"/>
        <v>48165</v>
      </c>
      <c r="Y241">
        <f t="shared" si="40"/>
        <v>0</v>
      </c>
    </row>
    <row r="242" spans="1:25" x14ac:dyDescent="0.25">
      <c r="A242" s="63">
        <v>235</v>
      </c>
      <c r="B242" s="64">
        <v>5310</v>
      </c>
      <c r="C242" s="64" t="s">
        <v>211</v>
      </c>
      <c r="D242" s="64">
        <v>5310</v>
      </c>
      <c r="E242" s="64">
        <v>675.6</v>
      </c>
      <c r="F242" s="64">
        <v>98.68</v>
      </c>
      <c r="G242" s="64">
        <v>66668</v>
      </c>
      <c r="H242" s="64">
        <v>70429</v>
      </c>
      <c r="I242" s="64">
        <v>693.1</v>
      </c>
      <c r="J242" s="64">
        <v>680.1</v>
      </c>
      <c r="K242" s="64">
        <v>78.41</v>
      </c>
      <c r="L242" s="2"/>
      <c r="N242" s="3">
        <f t="shared" si="31"/>
        <v>101.03</v>
      </c>
      <c r="O242">
        <f t="shared" si="32"/>
        <v>70024</v>
      </c>
      <c r="P242">
        <f t="shared" si="33"/>
        <v>0</v>
      </c>
      <c r="Q242">
        <f t="shared" si="34"/>
        <v>70024</v>
      </c>
      <c r="R242">
        <f t="shared" si="35"/>
        <v>-405</v>
      </c>
      <c r="U242" s="3">
        <f t="shared" si="36"/>
        <v>101.03</v>
      </c>
      <c r="V242">
        <f t="shared" si="37"/>
        <v>68711</v>
      </c>
      <c r="W242">
        <f t="shared" si="38"/>
        <v>1313</v>
      </c>
      <c r="X242">
        <f t="shared" si="39"/>
        <v>70024</v>
      </c>
      <c r="Y242">
        <f t="shared" si="40"/>
        <v>0</v>
      </c>
    </row>
    <row r="243" spans="1:25" x14ac:dyDescent="0.25">
      <c r="A243" s="63">
        <v>236</v>
      </c>
      <c r="B243" s="64">
        <v>5323</v>
      </c>
      <c r="C243" s="64" t="s">
        <v>212</v>
      </c>
      <c r="D243" s="64">
        <v>5325</v>
      </c>
      <c r="E243" s="64">
        <v>573.6</v>
      </c>
      <c r="F243" s="64">
        <v>74.62</v>
      </c>
      <c r="G243" s="64">
        <v>42802</v>
      </c>
      <c r="H243" s="64">
        <v>42802</v>
      </c>
      <c r="I243" s="64">
        <v>569.4</v>
      </c>
      <c r="J243" s="64">
        <v>580.6</v>
      </c>
      <c r="K243" s="64">
        <v>78.41</v>
      </c>
      <c r="L243" s="2"/>
      <c r="N243" s="3">
        <f t="shared" si="31"/>
        <v>76.97</v>
      </c>
      <c r="O243">
        <f t="shared" si="32"/>
        <v>43827</v>
      </c>
      <c r="P243">
        <f t="shared" si="33"/>
        <v>0</v>
      </c>
      <c r="Q243">
        <f t="shared" si="34"/>
        <v>43827</v>
      </c>
      <c r="R243">
        <f t="shared" si="35"/>
        <v>1025</v>
      </c>
      <c r="U243" s="3">
        <f t="shared" si="36"/>
        <v>76.97</v>
      </c>
      <c r="V243">
        <f t="shared" si="37"/>
        <v>44689</v>
      </c>
      <c r="W243">
        <f t="shared" si="38"/>
        <v>0</v>
      </c>
      <c r="X243">
        <f t="shared" si="39"/>
        <v>44689</v>
      </c>
      <c r="Y243">
        <f t="shared" si="40"/>
        <v>862</v>
      </c>
    </row>
    <row r="244" spans="1:25" x14ac:dyDescent="0.25">
      <c r="A244" s="63">
        <v>237</v>
      </c>
      <c r="B244" s="64">
        <v>5463</v>
      </c>
      <c r="C244" s="64" t="s">
        <v>213</v>
      </c>
      <c r="D244" s="64">
        <v>5463</v>
      </c>
      <c r="E244" s="64">
        <v>1073.0999999999999</v>
      </c>
      <c r="F244" s="64">
        <v>86.43</v>
      </c>
      <c r="G244" s="64">
        <v>92748</v>
      </c>
      <c r="H244" s="64">
        <v>92748</v>
      </c>
      <c r="I244" s="64">
        <v>1034.9000000000001</v>
      </c>
      <c r="J244" s="64">
        <v>1033.4000000000001</v>
      </c>
      <c r="K244" s="64">
        <v>78.41</v>
      </c>
      <c r="L244" s="2"/>
      <c r="N244" s="3">
        <f t="shared" si="31"/>
        <v>88.78</v>
      </c>
      <c r="O244">
        <f t="shared" si="32"/>
        <v>91878</v>
      </c>
      <c r="P244">
        <f t="shared" si="33"/>
        <v>870</v>
      </c>
      <c r="Q244">
        <f t="shared" si="34"/>
        <v>92748</v>
      </c>
      <c r="R244">
        <f t="shared" si="35"/>
        <v>0</v>
      </c>
      <c r="U244" s="3">
        <f t="shared" si="36"/>
        <v>88.78</v>
      </c>
      <c r="V244">
        <f t="shared" si="37"/>
        <v>91745</v>
      </c>
      <c r="W244">
        <f t="shared" si="38"/>
        <v>133</v>
      </c>
      <c r="X244">
        <f t="shared" si="39"/>
        <v>91878</v>
      </c>
      <c r="Y244">
        <f t="shared" si="40"/>
        <v>-870</v>
      </c>
    </row>
    <row r="245" spans="1:25" x14ac:dyDescent="0.25">
      <c r="A245" s="63">
        <v>238</v>
      </c>
      <c r="B245" s="64">
        <v>5486</v>
      </c>
      <c r="C245" s="64" t="s">
        <v>214</v>
      </c>
      <c r="D245" s="64">
        <v>5486</v>
      </c>
      <c r="E245" s="64">
        <v>330</v>
      </c>
      <c r="F245" s="64">
        <v>65.05</v>
      </c>
      <c r="G245" s="64">
        <v>21467</v>
      </c>
      <c r="H245" s="64">
        <v>21467</v>
      </c>
      <c r="I245" s="64">
        <v>334</v>
      </c>
      <c r="J245" s="64">
        <v>333.5</v>
      </c>
      <c r="K245" s="64">
        <v>78.41</v>
      </c>
      <c r="L245" s="2"/>
      <c r="N245" s="3">
        <f t="shared" si="31"/>
        <v>67.399999999999991</v>
      </c>
      <c r="O245">
        <f t="shared" si="32"/>
        <v>22512</v>
      </c>
      <c r="P245">
        <f t="shared" si="33"/>
        <v>0</v>
      </c>
      <c r="Q245">
        <f t="shared" si="34"/>
        <v>22512</v>
      </c>
      <c r="R245">
        <f t="shared" si="35"/>
        <v>1045</v>
      </c>
      <c r="U245" s="3">
        <f t="shared" si="36"/>
        <v>67.399999999999991</v>
      </c>
      <c r="V245">
        <f t="shared" si="37"/>
        <v>22478</v>
      </c>
      <c r="W245">
        <f t="shared" si="38"/>
        <v>34</v>
      </c>
      <c r="X245">
        <f t="shared" si="39"/>
        <v>22512</v>
      </c>
      <c r="Y245">
        <f t="shared" si="40"/>
        <v>0</v>
      </c>
    </row>
    <row r="246" spans="1:25" x14ac:dyDescent="0.25">
      <c r="A246" s="63">
        <v>239</v>
      </c>
      <c r="B246" s="64">
        <v>5508</v>
      </c>
      <c r="C246" s="64" t="s">
        <v>215</v>
      </c>
      <c r="D246" s="64">
        <v>5508</v>
      </c>
      <c r="E246" s="64">
        <v>332.5</v>
      </c>
      <c r="F246" s="64">
        <v>71.709999999999994</v>
      </c>
      <c r="G246" s="64">
        <v>23844</v>
      </c>
      <c r="H246" s="64">
        <v>23844</v>
      </c>
      <c r="I246" s="64">
        <v>331.5</v>
      </c>
      <c r="J246" s="64">
        <v>367.2</v>
      </c>
      <c r="K246" s="64">
        <v>78.41</v>
      </c>
      <c r="L246" s="2"/>
      <c r="N246" s="3">
        <f t="shared" si="31"/>
        <v>74.059999999999988</v>
      </c>
      <c r="O246">
        <f t="shared" si="32"/>
        <v>24551</v>
      </c>
      <c r="P246">
        <f t="shared" si="33"/>
        <v>0</v>
      </c>
      <c r="Q246">
        <f t="shared" si="34"/>
        <v>24551</v>
      </c>
      <c r="R246">
        <f t="shared" si="35"/>
        <v>707</v>
      </c>
      <c r="U246" s="3">
        <f t="shared" si="36"/>
        <v>74.059999999999988</v>
      </c>
      <c r="V246">
        <f t="shared" si="37"/>
        <v>27195</v>
      </c>
      <c r="W246">
        <f t="shared" si="38"/>
        <v>0</v>
      </c>
      <c r="X246">
        <f t="shared" si="39"/>
        <v>27195</v>
      </c>
      <c r="Y246">
        <f t="shared" si="40"/>
        <v>2644</v>
      </c>
    </row>
    <row r="247" spans="1:25" x14ac:dyDescent="0.25">
      <c r="A247" s="63">
        <v>240</v>
      </c>
      <c r="B247" s="64">
        <v>1975</v>
      </c>
      <c r="C247" s="64" t="s">
        <v>216</v>
      </c>
      <c r="D247" s="64">
        <v>1975</v>
      </c>
      <c r="E247" s="64">
        <v>371.2</v>
      </c>
      <c r="F247" s="64">
        <v>84.38</v>
      </c>
      <c r="G247" s="64">
        <v>31322</v>
      </c>
      <c r="H247" s="64">
        <v>33574</v>
      </c>
      <c r="I247" s="64">
        <v>372.4</v>
      </c>
      <c r="J247" s="64">
        <v>371.9</v>
      </c>
      <c r="K247" s="64">
        <v>78.41</v>
      </c>
      <c r="L247" s="2"/>
      <c r="N247" s="3">
        <f t="shared" si="31"/>
        <v>86.72999999999999</v>
      </c>
      <c r="O247">
        <f t="shared" si="32"/>
        <v>32298</v>
      </c>
      <c r="P247">
        <f t="shared" si="33"/>
        <v>0</v>
      </c>
      <c r="Q247">
        <f t="shared" si="34"/>
        <v>32298</v>
      </c>
      <c r="R247">
        <f t="shared" si="35"/>
        <v>-1276</v>
      </c>
      <c r="U247" s="3">
        <f t="shared" si="36"/>
        <v>86.72999999999999</v>
      </c>
      <c r="V247">
        <f t="shared" si="37"/>
        <v>32255</v>
      </c>
      <c r="W247">
        <f t="shared" si="38"/>
        <v>43</v>
      </c>
      <c r="X247">
        <f t="shared" si="39"/>
        <v>32298</v>
      </c>
      <c r="Y247">
        <f t="shared" si="40"/>
        <v>0</v>
      </c>
    </row>
    <row r="248" spans="1:25" x14ac:dyDescent="0.25">
      <c r="A248" s="63">
        <v>241</v>
      </c>
      <c r="B248" s="64">
        <v>4824</v>
      </c>
      <c r="C248" s="64" t="s">
        <v>217</v>
      </c>
      <c r="D248" s="64">
        <v>5510</v>
      </c>
      <c r="E248" s="64">
        <v>694.2</v>
      </c>
      <c r="F248" s="64">
        <v>66.099999999999994</v>
      </c>
      <c r="G248" s="64">
        <v>45887</v>
      </c>
      <c r="H248" s="64">
        <v>45887</v>
      </c>
      <c r="I248" s="64">
        <v>716.2</v>
      </c>
      <c r="J248" s="64">
        <v>715.2</v>
      </c>
      <c r="K248" s="64">
        <v>78.41</v>
      </c>
      <c r="L248" s="2"/>
      <c r="N248" s="3">
        <f t="shared" si="31"/>
        <v>68.449999999999989</v>
      </c>
      <c r="O248">
        <f t="shared" si="32"/>
        <v>49024</v>
      </c>
      <c r="P248">
        <f t="shared" si="33"/>
        <v>0</v>
      </c>
      <c r="Q248">
        <f t="shared" si="34"/>
        <v>49024</v>
      </c>
      <c r="R248">
        <f t="shared" si="35"/>
        <v>3137</v>
      </c>
      <c r="U248" s="3">
        <f t="shared" si="36"/>
        <v>68.449999999999989</v>
      </c>
      <c r="V248">
        <f t="shared" si="37"/>
        <v>48955</v>
      </c>
      <c r="W248">
        <f t="shared" si="38"/>
        <v>69</v>
      </c>
      <c r="X248">
        <f t="shared" si="39"/>
        <v>49024</v>
      </c>
      <c r="Y248">
        <f t="shared" si="40"/>
        <v>0</v>
      </c>
    </row>
    <row r="249" spans="1:25" x14ac:dyDescent="0.25">
      <c r="A249" s="63">
        <v>242</v>
      </c>
      <c r="B249" s="64">
        <v>5607</v>
      </c>
      <c r="C249" s="64" t="s">
        <v>218</v>
      </c>
      <c r="D249" s="64">
        <v>5607</v>
      </c>
      <c r="E249" s="64">
        <v>853.9</v>
      </c>
      <c r="F249" s="64">
        <v>89.59</v>
      </c>
      <c r="G249" s="64">
        <v>76501</v>
      </c>
      <c r="H249" s="64">
        <v>76501</v>
      </c>
      <c r="I249" s="64">
        <v>851.2</v>
      </c>
      <c r="J249" s="64">
        <v>862</v>
      </c>
      <c r="K249" s="64">
        <v>78.41</v>
      </c>
      <c r="L249" s="2"/>
      <c r="N249" s="3">
        <f t="shared" si="31"/>
        <v>91.94</v>
      </c>
      <c r="O249">
        <f t="shared" si="32"/>
        <v>78259</v>
      </c>
      <c r="P249">
        <f t="shared" si="33"/>
        <v>0</v>
      </c>
      <c r="Q249">
        <f t="shared" si="34"/>
        <v>78259</v>
      </c>
      <c r="R249">
        <f t="shared" si="35"/>
        <v>1758</v>
      </c>
      <c r="U249" s="3">
        <f t="shared" si="36"/>
        <v>91.94</v>
      </c>
      <c r="V249">
        <f t="shared" si="37"/>
        <v>79252</v>
      </c>
      <c r="W249">
        <f t="shared" si="38"/>
        <v>0</v>
      </c>
      <c r="X249">
        <f t="shared" si="39"/>
        <v>79252</v>
      </c>
      <c r="Y249">
        <f t="shared" si="40"/>
        <v>993</v>
      </c>
    </row>
    <row r="250" spans="1:25" x14ac:dyDescent="0.25">
      <c r="A250" s="63">
        <v>243</v>
      </c>
      <c r="B250" s="64">
        <v>5643</v>
      </c>
      <c r="C250" s="64" t="s">
        <v>219</v>
      </c>
      <c r="D250" s="64">
        <v>5643</v>
      </c>
      <c r="E250" s="64">
        <v>986.9</v>
      </c>
      <c r="F250" s="64">
        <v>71.599999999999994</v>
      </c>
      <c r="G250" s="64">
        <v>70662</v>
      </c>
      <c r="H250" s="64">
        <v>70662</v>
      </c>
      <c r="I250" s="64">
        <v>1004.2</v>
      </c>
      <c r="J250" s="64">
        <v>1014.8</v>
      </c>
      <c r="K250" s="64">
        <v>78.41</v>
      </c>
      <c r="L250" s="2"/>
      <c r="N250" s="3">
        <f t="shared" si="31"/>
        <v>73.949999999999989</v>
      </c>
      <c r="O250">
        <f t="shared" si="32"/>
        <v>74261</v>
      </c>
      <c r="P250">
        <f t="shared" si="33"/>
        <v>0</v>
      </c>
      <c r="Q250">
        <f t="shared" si="34"/>
        <v>74261</v>
      </c>
      <c r="R250">
        <f t="shared" si="35"/>
        <v>3599</v>
      </c>
      <c r="U250" s="3">
        <f t="shared" si="36"/>
        <v>73.949999999999989</v>
      </c>
      <c r="V250">
        <f t="shared" si="37"/>
        <v>75044</v>
      </c>
      <c r="W250">
        <f t="shared" si="38"/>
        <v>0</v>
      </c>
      <c r="X250">
        <f t="shared" si="39"/>
        <v>75044</v>
      </c>
      <c r="Y250">
        <f t="shared" si="40"/>
        <v>783</v>
      </c>
    </row>
    <row r="251" spans="1:25" x14ac:dyDescent="0.25">
      <c r="A251" s="63">
        <v>244</v>
      </c>
      <c r="B251" s="64">
        <v>5697</v>
      </c>
      <c r="C251" s="64" t="s">
        <v>432</v>
      </c>
      <c r="D251" s="64">
        <v>5697</v>
      </c>
      <c r="E251" s="64">
        <v>394</v>
      </c>
      <c r="F251" s="64">
        <v>70.900000000000006</v>
      </c>
      <c r="G251" s="64">
        <v>27935</v>
      </c>
      <c r="H251" s="64">
        <v>27935</v>
      </c>
      <c r="I251" s="64">
        <v>426</v>
      </c>
      <c r="J251" s="64">
        <v>425.5</v>
      </c>
      <c r="K251" s="64">
        <v>78.41</v>
      </c>
      <c r="L251" s="2"/>
      <c r="N251" s="3">
        <f t="shared" si="31"/>
        <v>73.25</v>
      </c>
      <c r="O251">
        <f t="shared" si="32"/>
        <v>31205</v>
      </c>
      <c r="P251">
        <f t="shared" si="33"/>
        <v>0</v>
      </c>
      <c r="Q251">
        <f t="shared" si="34"/>
        <v>31205</v>
      </c>
      <c r="R251">
        <f t="shared" si="35"/>
        <v>3270</v>
      </c>
      <c r="U251" s="3">
        <f t="shared" si="36"/>
        <v>73.25</v>
      </c>
      <c r="V251">
        <f t="shared" si="37"/>
        <v>31168</v>
      </c>
      <c r="W251">
        <f t="shared" si="38"/>
        <v>37</v>
      </c>
      <c r="X251">
        <f t="shared" si="39"/>
        <v>31205</v>
      </c>
      <c r="Y251">
        <f t="shared" si="40"/>
        <v>0</v>
      </c>
    </row>
    <row r="252" spans="1:25" x14ac:dyDescent="0.25">
      <c r="A252" s="63">
        <v>245</v>
      </c>
      <c r="B252" s="64">
        <v>5724</v>
      </c>
      <c r="C252" s="64" t="s">
        <v>220</v>
      </c>
      <c r="D252" s="64">
        <v>5724</v>
      </c>
      <c r="E252" s="64">
        <v>200</v>
      </c>
      <c r="F252" s="64">
        <v>83.91</v>
      </c>
      <c r="G252" s="64">
        <v>16782</v>
      </c>
      <c r="H252" s="64">
        <v>18368</v>
      </c>
      <c r="I252" s="64">
        <v>193</v>
      </c>
      <c r="J252" s="64">
        <v>188.1</v>
      </c>
      <c r="K252" s="64">
        <v>78.41</v>
      </c>
      <c r="L252" s="2"/>
      <c r="N252" s="3">
        <f t="shared" si="31"/>
        <v>86.259999999999991</v>
      </c>
      <c r="O252">
        <f t="shared" si="32"/>
        <v>16648</v>
      </c>
      <c r="P252">
        <f t="shared" si="33"/>
        <v>134</v>
      </c>
      <c r="Q252">
        <f t="shared" si="34"/>
        <v>16782</v>
      </c>
      <c r="R252">
        <f t="shared" si="35"/>
        <v>-1586</v>
      </c>
      <c r="U252" s="3">
        <f t="shared" si="36"/>
        <v>86.259999999999991</v>
      </c>
      <c r="V252">
        <f t="shared" si="37"/>
        <v>16226</v>
      </c>
      <c r="W252">
        <f t="shared" si="38"/>
        <v>422</v>
      </c>
      <c r="X252">
        <f t="shared" si="39"/>
        <v>16648</v>
      </c>
      <c r="Y252">
        <f t="shared" si="40"/>
        <v>-134</v>
      </c>
    </row>
    <row r="253" spans="1:25" x14ac:dyDescent="0.25">
      <c r="A253" s="63">
        <v>246</v>
      </c>
      <c r="B253" s="64">
        <v>5805</v>
      </c>
      <c r="C253" s="64" t="s">
        <v>221</v>
      </c>
      <c r="D253" s="64">
        <v>5805</v>
      </c>
      <c r="E253" s="64">
        <v>1067.3</v>
      </c>
      <c r="F253" s="64">
        <v>86.88</v>
      </c>
      <c r="G253" s="64">
        <v>92727</v>
      </c>
      <c r="H253" s="64">
        <v>92727</v>
      </c>
      <c r="I253" s="64">
        <v>1067</v>
      </c>
      <c r="J253" s="64">
        <v>1077.5999999999999</v>
      </c>
      <c r="K253" s="64">
        <v>78.41</v>
      </c>
      <c r="L253" s="2"/>
      <c r="N253" s="3">
        <f t="shared" si="31"/>
        <v>89.22999999999999</v>
      </c>
      <c r="O253">
        <f t="shared" si="32"/>
        <v>95208</v>
      </c>
      <c r="P253">
        <f t="shared" si="33"/>
        <v>0</v>
      </c>
      <c r="Q253">
        <f t="shared" si="34"/>
        <v>95208</v>
      </c>
      <c r="R253">
        <f t="shared" si="35"/>
        <v>2481</v>
      </c>
      <c r="U253" s="3">
        <f t="shared" si="36"/>
        <v>89.22999999999999</v>
      </c>
      <c r="V253">
        <f t="shared" si="37"/>
        <v>96154</v>
      </c>
      <c r="W253">
        <f t="shared" si="38"/>
        <v>0</v>
      </c>
      <c r="X253">
        <f t="shared" si="39"/>
        <v>96154</v>
      </c>
      <c r="Y253">
        <f t="shared" si="40"/>
        <v>946</v>
      </c>
    </row>
    <row r="254" spans="1:25" x14ac:dyDescent="0.25">
      <c r="A254" s="63">
        <v>247</v>
      </c>
      <c r="B254" s="64">
        <v>5823</v>
      </c>
      <c r="C254" s="64" t="s">
        <v>222</v>
      </c>
      <c r="D254" s="64">
        <v>5823</v>
      </c>
      <c r="E254" s="64">
        <v>372</v>
      </c>
      <c r="F254" s="64">
        <v>67.349999999999994</v>
      </c>
      <c r="G254" s="64">
        <v>25054</v>
      </c>
      <c r="H254" s="64">
        <v>25054</v>
      </c>
      <c r="I254" s="64">
        <v>356</v>
      </c>
      <c r="J254" s="64">
        <v>367.5</v>
      </c>
      <c r="K254" s="64">
        <v>78.41</v>
      </c>
      <c r="L254" s="2"/>
      <c r="N254" s="3">
        <f t="shared" si="31"/>
        <v>69.699999999999989</v>
      </c>
      <c r="O254">
        <f t="shared" si="32"/>
        <v>24813</v>
      </c>
      <c r="P254">
        <f t="shared" si="33"/>
        <v>241</v>
      </c>
      <c r="Q254">
        <f t="shared" si="34"/>
        <v>25054</v>
      </c>
      <c r="R254">
        <f t="shared" si="35"/>
        <v>0</v>
      </c>
      <c r="U254" s="3">
        <f t="shared" si="36"/>
        <v>69.699999999999989</v>
      </c>
      <c r="V254">
        <f t="shared" si="37"/>
        <v>25615</v>
      </c>
      <c r="W254">
        <f t="shared" si="38"/>
        <v>0</v>
      </c>
      <c r="X254">
        <f t="shared" si="39"/>
        <v>25615</v>
      </c>
      <c r="Y254">
        <f t="shared" si="40"/>
        <v>561</v>
      </c>
    </row>
    <row r="255" spans="1:25" x14ac:dyDescent="0.25">
      <c r="A255" s="63">
        <v>248</v>
      </c>
      <c r="B255" s="64">
        <v>5832</v>
      </c>
      <c r="C255" s="64" t="s">
        <v>223</v>
      </c>
      <c r="D255" s="64">
        <v>5832</v>
      </c>
      <c r="E255" s="64">
        <v>226</v>
      </c>
      <c r="F255" s="64">
        <v>68.12</v>
      </c>
      <c r="G255" s="64">
        <v>15395</v>
      </c>
      <c r="H255" s="64">
        <v>16486</v>
      </c>
      <c r="I255" s="64">
        <v>216</v>
      </c>
      <c r="J255" s="64">
        <v>210.5</v>
      </c>
      <c r="K255" s="64">
        <v>78.41</v>
      </c>
      <c r="L255" s="2"/>
      <c r="N255" s="3">
        <f t="shared" si="31"/>
        <v>70.47</v>
      </c>
      <c r="O255">
        <f t="shared" si="32"/>
        <v>15222</v>
      </c>
      <c r="P255">
        <f t="shared" si="33"/>
        <v>173</v>
      </c>
      <c r="Q255">
        <f t="shared" si="34"/>
        <v>15395</v>
      </c>
      <c r="R255">
        <f t="shared" si="35"/>
        <v>-1091</v>
      </c>
      <c r="U255" s="3">
        <f t="shared" si="36"/>
        <v>70.47</v>
      </c>
      <c r="V255">
        <f t="shared" si="37"/>
        <v>14834</v>
      </c>
      <c r="W255">
        <f t="shared" si="38"/>
        <v>388</v>
      </c>
      <c r="X255">
        <f t="shared" si="39"/>
        <v>15222</v>
      </c>
      <c r="Y255">
        <f t="shared" si="40"/>
        <v>-173</v>
      </c>
    </row>
    <row r="256" spans="1:25" x14ac:dyDescent="0.25">
      <c r="A256" s="63">
        <v>249</v>
      </c>
      <c r="B256" s="64">
        <v>5877</v>
      </c>
      <c r="C256" s="64" t="s">
        <v>224</v>
      </c>
      <c r="D256" s="64">
        <v>5877</v>
      </c>
      <c r="E256" s="64">
        <v>1407.7</v>
      </c>
      <c r="F256" s="64">
        <v>76.12</v>
      </c>
      <c r="G256" s="64">
        <v>107154</v>
      </c>
      <c r="H256" s="64">
        <v>107154</v>
      </c>
      <c r="I256" s="64">
        <v>1423.6</v>
      </c>
      <c r="J256" s="64">
        <v>1373.6</v>
      </c>
      <c r="K256" s="64">
        <v>78.41</v>
      </c>
      <c r="L256" s="2"/>
      <c r="N256" s="3">
        <f t="shared" si="31"/>
        <v>78.47</v>
      </c>
      <c r="O256">
        <f t="shared" si="32"/>
        <v>111710</v>
      </c>
      <c r="P256">
        <f t="shared" si="33"/>
        <v>0</v>
      </c>
      <c r="Q256">
        <f t="shared" si="34"/>
        <v>111710</v>
      </c>
      <c r="R256">
        <f t="shared" si="35"/>
        <v>4556</v>
      </c>
      <c r="U256" s="3">
        <f t="shared" si="36"/>
        <v>78.47</v>
      </c>
      <c r="V256">
        <f t="shared" si="37"/>
        <v>107786</v>
      </c>
      <c r="W256">
        <f t="shared" si="38"/>
        <v>3924</v>
      </c>
      <c r="X256">
        <f t="shared" si="39"/>
        <v>111710</v>
      </c>
      <c r="Y256">
        <f t="shared" si="40"/>
        <v>0</v>
      </c>
    </row>
    <row r="257" spans="1:25" x14ac:dyDescent="0.25">
      <c r="A257" s="63">
        <v>250</v>
      </c>
      <c r="B257" s="64">
        <v>5895</v>
      </c>
      <c r="C257" s="64" t="s">
        <v>225</v>
      </c>
      <c r="D257" s="64">
        <v>5895</v>
      </c>
      <c r="E257" s="64">
        <v>254.6</v>
      </c>
      <c r="F257" s="64">
        <v>87.48</v>
      </c>
      <c r="G257" s="64">
        <v>22272</v>
      </c>
      <c r="H257" s="64">
        <v>22272</v>
      </c>
      <c r="I257" s="64">
        <v>237</v>
      </c>
      <c r="J257" s="64">
        <v>230.9</v>
      </c>
      <c r="K257" s="64">
        <v>78.41</v>
      </c>
      <c r="L257" s="2"/>
      <c r="N257" s="3">
        <f t="shared" si="31"/>
        <v>89.83</v>
      </c>
      <c r="O257">
        <f t="shared" si="32"/>
        <v>21290</v>
      </c>
      <c r="P257">
        <f t="shared" si="33"/>
        <v>982</v>
      </c>
      <c r="Q257">
        <f t="shared" si="34"/>
        <v>22272</v>
      </c>
      <c r="R257">
        <f t="shared" si="35"/>
        <v>0</v>
      </c>
      <c r="U257" s="3">
        <f t="shared" si="36"/>
        <v>89.83</v>
      </c>
      <c r="V257">
        <f t="shared" si="37"/>
        <v>20742</v>
      </c>
      <c r="W257">
        <f t="shared" si="38"/>
        <v>548</v>
      </c>
      <c r="X257">
        <f t="shared" si="39"/>
        <v>21290</v>
      </c>
      <c r="Y257">
        <f t="shared" si="40"/>
        <v>-982</v>
      </c>
    </row>
    <row r="258" spans="1:25" x14ac:dyDescent="0.25">
      <c r="A258" s="63">
        <v>251</v>
      </c>
      <c r="B258" s="64">
        <v>5949</v>
      </c>
      <c r="C258" s="64" t="s">
        <v>226</v>
      </c>
      <c r="D258" s="64">
        <v>5949</v>
      </c>
      <c r="E258" s="64">
        <v>1116.4000000000001</v>
      </c>
      <c r="F258" s="64">
        <v>76.23</v>
      </c>
      <c r="G258" s="64">
        <v>85103</v>
      </c>
      <c r="H258" s="64">
        <v>85103</v>
      </c>
      <c r="I258" s="64">
        <v>1102.5999999999999</v>
      </c>
      <c r="J258" s="64">
        <v>1101.0999999999999</v>
      </c>
      <c r="K258" s="64">
        <v>78.41</v>
      </c>
      <c r="L258" s="2"/>
      <c r="N258" s="3">
        <f t="shared" si="31"/>
        <v>78.58</v>
      </c>
      <c r="O258">
        <f t="shared" si="32"/>
        <v>86642</v>
      </c>
      <c r="P258">
        <f t="shared" si="33"/>
        <v>0</v>
      </c>
      <c r="Q258">
        <f t="shared" si="34"/>
        <v>86642</v>
      </c>
      <c r="R258">
        <f t="shared" si="35"/>
        <v>1539</v>
      </c>
      <c r="U258" s="3">
        <f t="shared" si="36"/>
        <v>78.58</v>
      </c>
      <c r="V258">
        <f t="shared" si="37"/>
        <v>86524</v>
      </c>
      <c r="W258">
        <f t="shared" si="38"/>
        <v>118</v>
      </c>
      <c r="X258">
        <f t="shared" si="39"/>
        <v>86642</v>
      </c>
      <c r="Y258">
        <f t="shared" si="40"/>
        <v>0</v>
      </c>
    </row>
    <row r="259" spans="1:25" x14ac:dyDescent="0.25">
      <c r="A259" s="63">
        <v>252</v>
      </c>
      <c r="B259" s="64">
        <v>5976</v>
      </c>
      <c r="C259" s="64" t="s">
        <v>227</v>
      </c>
      <c r="D259" s="64">
        <v>5976</v>
      </c>
      <c r="E259" s="64">
        <v>1037.0999999999999</v>
      </c>
      <c r="F259" s="64">
        <v>84.52</v>
      </c>
      <c r="G259" s="64">
        <v>87656</v>
      </c>
      <c r="H259" s="64">
        <v>87656</v>
      </c>
      <c r="I259" s="64">
        <v>1050.3</v>
      </c>
      <c r="J259" s="64">
        <v>1024.8</v>
      </c>
      <c r="K259" s="64">
        <v>78.41</v>
      </c>
      <c r="L259" s="2"/>
      <c r="N259" s="3">
        <f t="shared" si="31"/>
        <v>86.86999999999999</v>
      </c>
      <c r="O259">
        <f t="shared" si="32"/>
        <v>91240</v>
      </c>
      <c r="P259">
        <f t="shared" si="33"/>
        <v>0</v>
      </c>
      <c r="Q259">
        <f t="shared" si="34"/>
        <v>91240</v>
      </c>
      <c r="R259">
        <f t="shared" si="35"/>
        <v>3584</v>
      </c>
      <c r="U259" s="3">
        <f t="shared" si="36"/>
        <v>86.86999999999999</v>
      </c>
      <c r="V259">
        <f t="shared" si="37"/>
        <v>89024</v>
      </c>
      <c r="W259">
        <f t="shared" si="38"/>
        <v>2216</v>
      </c>
      <c r="X259">
        <f t="shared" si="39"/>
        <v>91240</v>
      </c>
      <c r="Y259">
        <f t="shared" si="40"/>
        <v>0</v>
      </c>
    </row>
    <row r="260" spans="1:25" x14ac:dyDescent="0.25">
      <c r="A260" s="63">
        <v>253</v>
      </c>
      <c r="B260" s="64">
        <v>5994</v>
      </c>
      <c r="C260" s="64" t="s">
        <v>228</v>
      </c>
      <c r="D260" s="64">
        <v>5994</v>
      </c>
      <c r="E260" s="64">
        <v>710</v>
      </c>
      <c r="F260" s="64">
        <v>77.83</v>
      </c>
      <c r="G260" s="64">
        <v>55259</v>
      </c>
      <c r="H260" s="64">
        <v>55259</v>
      </c>
      <c r="I260" s="64">
        <v>689</v>
      </c>
      <c r="J260" s="64">
        <v>639.9</v>
      </c>
      <c r="K260" s="64">
        <v>78.41</v>
      </c>
      <c r="L260" s="2"/>
      <c r="N260" s="3">
        <f t="shared" si="31"/>
        <v>80.179999999999993</v>
      </c>
      <c r="O260">
        <f t="shared" si="32"/>
        <v>55244</v>
      </c>
      <c r="P260">
        <f t="shared" si="33"/>
        <v>15</v>
      </c>
      <c r="Q260">
        <f t="shared" si="34"/>
        <v>55259</v>
      </c>
      <c r="R260">
        <f t="shared" si="35"/>
        <v>0</v>
      </c>
      <c r="U260" s="3">
        <f t="shared" si="36"/>
        <v>80.179999999999993</v>
      </c>
      <c r="V260">
        <f t="shared" si="37"/>
        <v>51307</v>
      </c>
      <c r="W260">
        <f t="shared" si="38"/>
        <v>3937</v>
      </c>
      <c r="X260">
        <f t="shared" si="39"/>
        <v>55244</v>
      </c>
      <c r="Y260">
        <f t="shared" si="40"/>
        <v>-15</v>
      </c>
    </row>
    <row r="261" spans="1:25" x14ac:dyDescent="0.25">
      <c r="A261" s="63">
        <v>254</v>
      </c>
      <c r="B261" s="64">
        <v>6003</v>
      </c>
      <c r="C261" s="64" t="s">
        <v>229</v>
      </c>
      <c r="D261" s="64">
        <v>6003</v>
      </c>
      <c r="E261" s="64">
        <v>370.8</v>
      </c>
      <c r="F261" s="64">
        <v>79.930000000000007</v>
      </c>
      <c r="G261" s="64">
        <v>29638</v>
      </c>
      <c r="H261" s="64">
        <v>29638</v>
      </c>
      <c r="I261" s="64">
        <v>386</v>
      </c>
      <c r="J261" s="64">
        <v>385.5</v>
      </c>
      <c r="K261" s="64">
        <v>78.41</v>
      </c>
      <c r="L261" s="2"/>
      <c r="N261" s="3">
        <f t="shared" si="31"/>
        <v>82.28</v>
      </c>
      <c r="O261">
        <f t="shared" si="32"/>
        <v>31760</v>
      </c>
      <c r="P261">
        <f t="shared" si="33"/>
        <v>0</v>
      </c>
      <c r="Q261">
        <f t="shared" si="34"/>
        <v>31760</v>
      </c>
      <c r="R261">
        <f t="shared" si="35"/>
        <v>2122</v>
      </c>
      <c r="U261" s="3">
        <f t="shared" si="36"/>
        <v>82.28</v>
      </c>
      <c r="V261">
        <f t="shared" si="37"/>
        <v>31719</v>
      </c>
      <c r="W261">
        <f t="shared" si="38"/>
        <v>41</v>
      </c>
      <c r="X261">
        <f t="shared" si="39"/>
        <v>31760</v>
      </c>
      <c r="Y261">
        <f t="shared" si="40"/>
        <v>0</v>
      </c>
    </row>
    <row r="262" spans="1:25" x14ac:dyDescent="0.25">
      <c r="A262" s="63">
        <v>255</v>
      </c>
      <c r="B262" s="64">
        <v>6012</v>
      </c>
      <c r="C262" s="64" t="s">
        <v>230</v>
      </c>
      <c r="D262" s="64">
        <v>6012</v>
      </c>
      <c r="E262" s="64">
        <v>538.6</v>
      </c>
      <c r="F262" s="64">
        <v>74.56</v>
      </c>
      <c r="G262" s="64">
        <v>40158</v>
      </c>
      <c r="H262" s="64">
        <v>40158</v>
      </c>
      <c r="I262" s="64">
        <v>552.29999999999995</v>
      </c>
      <c r="J262" s="64">
        <v>551.5</v>
      </c>
      <c r="K262" s="64">
        <v>78.41</v>
      </c>
      <c r="L262" s="2"/>
      <c r="N262" s="3">
        <f t="shared" si="31"/>
        <v>76.91</v>
      </c>
      <c r="O262">
        <f t="shared" si="32"/>
        <v>42477</v>
      </c>
      <c r="P262">
        <f t="shared" si="33"/>
        <v>0</v>
      </c>
      <c r="Q262">
        <f t="shared" si="34"/>
        <v>42477</v>
      </c>
      <c r="R262">
        <f t="shared" si="35"/>
        <v>2319</v>
      </c>
      <c r="U262" s="3">
        <f t="shared" si="36"/>
        <v>76.91</v>
      </c>
      <c r="V262">
        <f t="shared" si="37"/>
        <v>42416</v>
      </c>
      <c r="W262">
        <f t="shared" si="38"/>
        <v>61</v>
      </c>
      <c r="X262">
        <f t="shared" si="39"/>
        <v>42477</v>
      </c>
      <c r="Y262">
        <f t="shared" si="40"/>
        <v>0</v>
      </c>
    </row>
    <row r="263" spans="1:25" x14ac:dyDescent="0.25">
      <c r="A263" s="63">
        <v>256</v>
      </c>
      <c r="B263" s="64">
        <v>6030</v>
      </c>
      <c r="C263" s="64" t="s">
        <v>231</v>
      </c>
      <c r="D263" s="64">
        <v>6030</v>
      </c>
      <c r="E263" s="64">
        <v>1478.5</v>
      </c>
      <c r="F263" s="64">
        <v>86.04</v>
      </c>
      <c r="G263" s="64">
        <v>127210</v>
      </c>
      <c r="H263" s="64">
        <v>127210</v>
      </c>
      <c r="I263" s="64">
        <v>1500.4</v>
      </c>
      <c r="J263" s="64">
        <v>1546.4</v>
      </c>
      <c r="K263" s="64">
        <v>78.41</v>
      </c>
      <c r="L263" s="2"/>
      <c r="N263" s="3">
        <f t="shared" si="31"/>
        <v>88.39</v>
      </c>
      <c r="O263">
        <f t="shared" si="32"/>
        <v>132620</v>
      </c>
      <c r="P263">
        <f t="shared" si="33"/>
        <v>0</v>
      </c>
      <c r="Q263">
        <f t="shared" si="34"/>
        <v>132620</v>
      </c>
      <c r="R263">
        <f t="shared" si="35"/>
        <v>5410</v>
      </c>
      <c r="U263" s="3">
        <f t="shared" si="36"/>
        <v>88.39</v>
      </c>
      <c r="V263">
        <f t="shared" si="37"/>
        <v>136686</v>
      </c>
      <c r="W263">
        <f t="shared" si="38"/>
        <v>0</v>
      </c>
      <c r="X263">
        <f t="shared" si="39"/>
        <v>136686</v>
      </c>
      <c r="Y263">
        <f t="shared" si="40"/>
        <v>4066</v>
      </c>
    </row>
    <row r="264" spans="1:25" x14ac:dyDescent="0.25">
      <c r="A264" s="63">
        <v>257</v>
      </c>
      <c r="B264" s="64">
        <v>6048</v>
      </c>
      <c r="C264" s="64" t="s">
        <v>232</v>
      </c>
      <c r="D264" s="64">
        <v>6035</v>
      </c>
      <c r="E264" s="64">
        <v>430</v>
      </c>
      <c r="F264" s="64">
        <v>79.790000000000006</v>
      </c>
      <c r="G264" s="64">
        <v>34310</v>
      </c>
      <c r="H264" s="64">
        <v>36066</v>
      </c>
      <c r="I264" s="64">
        <v>441.3</v>
      </c>
      <c r="J264" s="64">
        <v>392.5</v>
      </c>
      <c r="K264" s="64">
        <v>78.41</v>
      </c>
      <c r="L264" s="2"/>
      <c r="N264" s="3">
        <f t="shared" si="31"/>
        <v>82.14</v>
      </c>
      <c r="O264">
        <f t="shared" si="32"/>
        <v>36248</v>
      </c>
      <c r="P264">
        <f t="shared" si="33"/>
        <v>0</v>
      </c>
      <c r="Q264">
        <f t="shared" si="34"/>
        <v>36248</v>
      </c>
      <c r="R264">
        <f t="shared" si="35"/>
        <v>182</v>
      </c>
      <c r="U264" s="3">
        <f t="shared" si="36"/>
        <v>82.14</v>
      </c>
      <c r="V264">
        <f t="shared" si="37"/>
        <v>32240</v>
      </c>
      <c r="W264">
        <f t="shared" si="38"/>
        <v>4008</v>
      </c>
      <c r="X264">
        <f t="shared" si="39"/>
        <v>36248</v>
      </c>
      <c r="Y264">
        <f t="shared" si="40"/>
        <v>0</v>
      </c>
    </row>
    <row r="265" spans="1:25" x14ac:dyDescent="0.25">
      <c r="A265" s="63">
        <v>258</v>
      </c>
      <c r="B265" s="64">
        <v>6039</v>
      </c>
      <c r="C265" s="64" t="s">
        <v>233</v>
      </c>
      <c r="D265" s="64">
        <v>6039</v>
      </c>
      <c r="E265" s="64">
        <v>14868.6</v>
      </c>
      <c r="F265" s="64">
        <v>90.99</v>
      </c>
      <c r="G265" s="64">
        <v>1352894</v>
      </c>
      <c r="H265" s="64">
        <v>1352894</v>
      </c>
      <c r="I265" s="64">
        <v>14839.5</v>
      </c>
      <c r="J265" s="64">
        <v>14806.9</v>
      </c>
      <c r="K265" s="64">
        <v>78.41</v>
      </c>
      <c r="L265" s="2"/>
      <c r="N265" s="3">
        <f t="shared" ref="N265:N328" si="41">F265+$N$5</f>
        <v>93.339999999999989</v>
      </c>
      <c r="O265">
        <f t="shared" ref="O265:O328" si="42">ROUND(N265*I265,0)</f>
        <v>1385119</v>
      </c>
      <c r="P265">
        <f t="shared" ref="P265:P328" si="43">IF(O265&lt;G265,G265-O265,0)</f>
        <v>0</v>
      </c>
      <c r="Q265">
        <f t="shared" ref="Q265:Q328" si="44">P265+O265</f>
        <v>1385119</v>
      </c>
      <c r="R265">
        <f t="shared" ref="R265:R328" si="45">Q265-(H265)</f>
        <v>32225</v>
      </c>
      <c r="U265" s="3">
        <f t="shared" ref="U265:U328" si="46">N265+$U$5</f>
        <v>93.339999999999989</v>
      </c>
      <c r="V265">
        <f t="shared" ref="V265:V328" si="47">ROUND(U265*J265,0)</f>
        <v>1382076</v>
      </c>
      <c r="W265">
        <f t="shared" ref="W265:W328" si="48">IF(V265&lt;O265,O265-V265,0)</f>
        <v>3043</v>
      </c>
      <c r="X265">
        <f t="shared" ref="X265:X328" si="49">W265+V265</f>
        <v>1385119</v>
      </c>
      <c r="Y265">
        <f t="shared" ref="Y265:Y328" si="50">X265-(Q265)</f>
        <v>0</v>
      </c>
    </row>
    <row r="266" spans="1:25" x14ac:dyDescent="0.25">
      <c r="A266" s="63">
        <v>259</v>
      </c>
      <c r="B266" s="64">
        <v>6093</v>
      </c>
      <c r="C266" s="64" t="s">
        <v>234</v>
      </c>
      <c r="D266" s="64">
        <v>6093</v>
      </c>
      <c r="E266" s="64">
        <v>1429.8</v>
      </c>
      <c r="F266" s="64">
        <v>59.24</v>
      </c>
      <c r="G266" s="64">
        <v>84701</v>
      </c>
      <c r="H266" s="64">
        <v>84701</v>
      </c>
      <c r="I266" s="64">
        <v>1451.3</v>
      </c>
      <c r="J266" s="64">
        <v>1473.4</v>
      </c>
      <c r="K266" s="64">
        <v>78.41</v>
      </c>
      <c r="L266" s="2"/>
      <c r="N266" s="3">
        <f t="shared" si="41"/>
        <v>61.59</v>
      </c>
      <c r="O266">
        <f t="shared" si="42"/>
        <v>89386</v>
      </c>
      <c r="P266">
        <f t="shared" si="43"/>
        <v>0</v>
      </c>
      <c r="Q266">
        <f t="shared" si="44"/>
        <v>89386</v>
      </c>
      <c r="R266">
        <f t="shared" si="45"/>
        <v>4685</v>
      </c>
      <c r="U266" s="3">
        <f t="shared" si="46"/>
        <v>61.59</v>
      </c>
      <c r="V266">
        <f t="shared" si="47"/>
        <v>90747</v>
      </c>
      <c r="W266">
        <f t="shared" si="48"/>
        <v>0</v>
      </c>
      <c r="X266">
        <f t="shared" si="49"/>
        <v>90747</v>
      </c>
      <c r="Y266">
        <f t="shared" si="50"/>
        <v>1361</v>
      </c>
    </row>
    <row r="267" spans="1:25" x14ac:dyDescent="0.25">
      <c r="A267" s="63">
        <v>260</v>
      </c>
      <c r="B267" s="64">
        <v>6091</v>
      </c>
      <c r="C267" s="64" t="s">
        <v>235</v>
      </c>
      <c r="D267" s="64">
        <v>6091</v>
      </c>
      <c r="E267" s="64">
        <v>895.6</v>
      </c>
      <c r="F267" s="64">
        <v>76.290000000000006</v>
      </c>
      <c r="G267" s="64">
        <v>68325</v>
      </c>
      <c r="H267" s="64">
        <v>69240</v>
      </c>
      <c r="I267" s="64">
        <v>928.5</v>
      </c>
      <c r="J267" s="64">
        <v>927.2</v>
      </c>
      <c r="K267" s="64">
        <v>78.41</v>
      </c>
      <c r="L267" s="2"/>
      <c r="N267" s="3">
        <f t="shared" si="41"/>
        <v>78.64</v>
      </c>
      <c r="O267">
        <f t="shared" si="42"/>
        <v>73017</v>
      </c>
      <c r="P267">
        <f t="shared" si="43"/>
        <v>0</v>
      </c>
      <c r="Q267">
        <f t="shared" si="44"/>
        <v>73017</v>
      </c>
      <c r="R267">
        <f t="shared" si="45"/>
        <v>3777</v>
      </c>
      <c r="U267" s="3">
        <f t="shared" si="46"/>
        <v>78.64</v>
      </c>
      <c r="V267">
        <f t="shared" si="47"/>
        <v>72915</v>
      </c>
      <c r="W267">
        <f t="shared" si="48"/>
        <v>102</v>
      </c>
      <c r="X267">
        <f t="shared" si="49"/>
        <v>73017</v>
      </c>
      <c r="Y267">
        <f t="shared" si="50"/>
        <v>0</v>
      </c>
    </row>
    <row r="268" spans="1:25" x14ac:dyDescent="0.25">
      <c r="A268" s="63">
        <v>261</v>
      </c>
      <c r="B268" s="64">
        <v>6095</v>
      </c>
      <c r="C268" s="64" t="s">
        <v>236</v>
      </c>
      <c r="D268" s="64">
        <v>6095</v>
      </c>
      <c r="E268" s="64">
        <v>631.29999999999995</v>
      </c>
      <c r="F268" s="64">
        <v>79.48</v>
      </c>
      <c r="G268" s="64">
        <v>50176</v>
      </c>
      <c r="H268" s="64">
        <v>50176</v>
      </c>
      <c r="I268" s="64">
        <v>626.70000000000005</v>
      </c>
      <c r="J268" s="64">
        <v>613.79999999999995</v>
      </c>
      <c r="K268" s="64">
        <v>78.41</v>
      </c>
      <c r="L268" s="2"/>
      <c r="N268" s="3">
        <f t="shared" si="41"/>
        <v>81.83</v>
      </c>
      <c r="O268">
        <f t="shared" si="42"/>
        <v>51283</v>
      </c>
      <c r="P268">
        <f t="shared" si="43"/>
        <v>0</v>
      </c>
      <c r="Q268">
        <f t="shared" si="44"/>
        <v>51283</v>
      </c>
      <c r="R268">
        <f t="shared" si="45"/>
        <v>1107</v>
      </c>
      <c r="U268" s="3">
        <f t="shared" si="46"/>
        <v>81.83</v>
      </c>
      <c r="V268">
        <f t="shared" si="47"/>
        <v>50227</v>
      </c>
      <c r="W268">
        <f t="shared" si="48"/>
        <v>1056</v>
      </c>
      <c r="X268">
        <f t="shared" si="49"/>
        <v>51283</v>
      </c>
      <c r="Y268">
        <f t="shared" si="50"/>
        <v>0</v>
      </c>
    </row>
    <row r="269" spans="1:25" x14ac:dyDescent="0.25">
      <c r="A269" s="63">
        <v>262</v>
      </c>
      <c r="B269" s="64">
        <v>5157</v>
      </c>
      <c r="C269" s="64" t="s">
        <v>237</v>
      </c>
      <c r="D269" s="64">
        <v>6099</v>
      </c>
      <c r="E269" s="64">
        <v>546.9</v>
      </c>
      <c r="F269" s="64">
        <v>66.75</v>
      </c>
      <c r="G269" s="64">
        <v>36506</v>
      </c>
      <c r="H269" s="64">
        <v>37873</v>
      </c>
      <c r="I269" s="64">
        <v>561.5</v>
      </c>
      <c r="J269" s="64">
        <v>548.70000000000005</v>
      </c>
      <c r="K269" s="64">
        <v>78.41</v>
      </c>
      <c r="L269" s="2"/>
      <c r="N269" s="3">
        <f t="shared" si="41"/>
        <v>69.099999999999994</v>
      </c>
      <c r="O269">
        <f t="shared" si="42"/>
        <v>38800</v>
      </c>
      <c r="P269">
        <f t="shared" si="43"/>
        <v>0</v>
      </c>
      <c r="Q269">
        <f t="shared" si="44"/>
        <v>38800</v>
      </c>
      <c r="R269">
        <f t="shared" si="45"/>
        <v>927</v>
      </c>
      <c r="U269" s="3">
        <f t="shared" si="46"/>
        <v>69.099999999999994</v>
      </c>
      <c r="V269">
        <f t="shared" si="47"/>
        <v>37915</v>
      </c>
      <c r="W269">
        <f t="shared" si="48"/>
        <v>885</v>
      </c>
      <c r="X269">
        <f t="shared" si="49"/>
        <v>38800</v>
      </c>
      <c r="Y269">
        <f t="shared" si="50"/>
        <v>0</v>
      </c>
    </row>
    <row r="270" spans="1:25" x14ac:dyDescent="0.25">
      <c r="A270" s="63">
        <v>263</v>
      </c>
      <c r="B270" s="64">
        <v>6097</v>
      </c>
      <c r="C270" s="64" t="s">
        <v>238</v>
      </c>
      <c r="D270" s="64">
        <v>6097</v>
      </c>
      <c r="E270" s="64">
        <v>203.1</v>
      </c>
      <c r="F270" s="64">
        <v>62.87</v>
      </c>
      <c r="G270" s="64">
        <v>12769</v>
      </c>
      <c r="H270" s="64">
        <v>13052</v>
      </c>
      <c r="I270" s="64">
        <v>193.4</v>
      </c>
      <c r="J270" s="64">
        <v>188.5</v>
      </c>
      <c r="K270" s="64">
        <v>78.41</v>
      </c>
      <c r="L270" s="2"/>
      <c r="N270" s="3">
        <f t="shared" si="41"/>
        <v>65.22</v>
      </c>
      <c r="O270">
        <f t="shared" si="42"/>
        <v>12614</v>
      </c>
      <c r="P270">
        <f t="shared" si="43"/>
        <v>155</v>
      </c>
      <c r="Q270">
        <f t="shared" si="44"/>
        <v>12769</v>
      </c>
      <c r="R270">
        <f t="shared" si="45"/>
        <v>-283</v>
      </c>
      <c r="U270" s="3">
        <f t="shared" si="46"/>
        <v>65.22</v>
      </c>
      <c r="V270">
        <f t="shared" si="47"/>
        <v>12294</v>
      </c>
      <c r="W270">
        <f t="shared" si="48"/>
        <v>320</v>
      </c>
      <c r="X270">
        <f t="shared" si="49"/>
        <v>12614</v>
      </c>
      <c r="Y270">
        <f t="shared" si="50"/>
        <v>-155</v>
      </c>
    </row>
    <row r="271" spans="1:25" x14ac:dyDescent="0.25">
      <c r="A271" s="63">
        <v>264</v>
      </c>
      <c r="B271" s="64">
        <v>6098</v>
      </c>
      <c r="C271" s="64" t="s">
        <v>357</v>
      </c>
      <c r="D271" s="64">
        <v>6098</v>
      </c>
      <c r="E271" s="64">
        <v>1453.4</v>
      </c>
      <c r="F271" s="64">
        <v>85</v>
      </c>
      <c r="G271" s="64">
        <v>123539</v>
      </c>
      <c r="H271" s="64">
        <v>125682</v>
      </c>
      <c r="I271" s="64">
        <v>1447.4</v>
      </c>
      <c r="J271" s="64">
        <v>1433.3</v>
      </c>
      <c r="K271" s="64">
        <v>78.41</v>
      </c>
      <c r="L271" s="2"/>
      <c r="N271" s="3">
        <f t="shared" si="41"/>
        <v>87.35</v>
      </c>
      <c r="O271">
        <f t="shared" si="42"/>
        <v>126430</v>
      </c>
      <c r="P271">
        <f t="shared" si="43"/>
        <v>0</v>
      </c>
      <c r="Q271">
        <f t="shared" si="44"/>
        <v>126430</v>
      </c>
      <c r="R271">
        <f t="shared" si="45"/>
        <v>748</v>
      </c>
      <c r="U271" s="3">
        <f t="shared" si="46"/>
        <v>87.35</v>
      </c>
      <c r="V271">
        <f t="shared" si="47"/>
        <v>125199</v>
      </c>
      <c r="W271">
        <f t="shared" si="48"/>
        <v>1231</v>
      </c>
      <c r="X271">
        <f t="shared" si="49"/>
        <v>126430</v>
      </c>
      <c r="Y271">
        <f t="shared" si="50"/>
        <v>0</v>
      </c>
    </row>
    <row r="272" spans="1:25" x14ac:dyDescent="0.25">
      <c r="A272" s="63">
        <v>265</v>
      </c>
      <c r="B272" s="64">
        <v>6100</v>
      </c>
      <c r="C272" s="64" t="s">
        <v>239</v>
      </c>
      <c r="D272" s="64">
        <v>6100</v>
      </c>
      <c r="E272" s="64">
        <v>507.2</v>
      </c>
      <c r="F272" s="64">
        <v>59.27</v>
      </c>
      <c r="G272" s="64">
        <v>30062</v>
      </c>
      <c r="H272" s="64">
        <v>30062</v>
      </c>
      <c r="I272" s="64">
        <v>516.70000000000005</v>
      </c>
      <c r="J272" s="64">
        <v>528</v>
      </c>
      <c r="K272" s="64">
        <v>78.41</v>
      </c>
      <c r="L272" s="2"/>
      <c r="N272" s="3">
        <f t="shared" si="41"/>
        <v>61.620000000000005</v>
      </c>
      <c r="O272">
        <f t="shared" si="42"/>
        <v>31839</v>
      </c>
      <c r="P272">
        <f t="shared" si="43"/>
        <v>0</v>
      </c>
      <c r="Q272">
        <f t="shared" si="44"/>
        <v>31839</v>
      </c>
      <c r="R272">
        <f t="shared" si="45"/>
        <v>1777</v>
      </c>
      <c r="U272" s="3">
        <f t="shared" si="46"/>
        <v>61.620000000000005</v>
      </c>
      <c r="V272">
        <f t="shared" si="47"/>
        <v>32535</v>
      </c>
      <c r="W272">
        <f t="shared" si="48"/>
        <v>0</v>
      </c>
      <c r="X272">
        <f t="shared" si="49"/>
        <v>32535</v>
      </c>
      <c r="Y272">
        <f t="shared" si="50"/>
        <v>696</v>
      </c>
    </row>
    <row r="273" spans="1:25" x14ac:dyDescent="0.25">
      <c r="A273" s="63">
        <v>266</v>
      </c>
      <c r="B273" s="64">
        <v>6101</v>
      </c>
      <c r="C273" s="64" t="s">
        <v>240</v>
      </c>
      <c r="D273" s="64">
        <v>6101</v>
      </c>
      <c r="E273" s="64">
        <v>7024.1</v>
      </c>
      <c r="F273" s="64">
        <v>68.89</v>
      </c>
      <c r="G273" s="64">
        <v>483890</v>
      </c>
      <c r="H273" s="64">
        <v>483890</v>
      </c>
      <c r="I273" s="64">
        <v>7211</v>
      </c>
      <c r="J273" s="64">
        <v>7201.2</v>
      </c>
      <c r="K273" s="64">
        <v>78.41</v>
      </c>
      <c r="L273" s="2"/>
      <c r="N273" s="3">
        <f t="shared" si="41"/>
        <v>71.239999999999995</v>
      </c>
      <c r="O273">
        <f t="shared" si="42"/>
        <v>513712</v>
      </c>
      <c r="P273">
        <f t="shared" si="43"/>
        <v>0</v>
      </c>
      <c r="Q273">
        <f t="shared" si="44"/>
        <v>513712</v>
      </c>
      <c r="R273">
        <f t="shared" si="45"/>
        <v>29822</v>
      </c>
      <c r="U273" s="3">
        <f t="shared" si="46"/>
        <v>71.239999999999995</v>
      </c>
      <c r="V273">
        <f t="shared" si="47"/>
        <v>513013</v>
      </c>
      <c r="W273">
        <f t="shared" si="48"/>
        <v>699</v>
      </c>
      <c r="X273">
        <f t="shared" si="49"/>
        <v>513712</v>
      </c>
      <c r="Y273">
        <f t="shared" si="50"/>
        <v>0</v>
      </c>
    </row>
    <row r="274" spans="1:25" x14ac:dyDescent="0.25">
      <c r="A274" s="63">
        <v>267</v>
      </c>
      <c r="B274" s="64">
        <v>6094</v>
      </c>
      <c r="C274" s="64" t="s">
        <v>241</v>
      </c>
      <c r="D274" s="64">
        <v>6094</v>
      </c>
      <c r="E274" s="64">
        <v>531.5</v>
      </c>
      <c r="F274" s="64">
        <v>67.03</v>
      </c>
      <c r="G274" s="64">
        <v>35626</v>
      </c>
      <c r="H274" s="64">
        <v>35626</v>
      </c>
      <c r="I274" s="64">
        <v>505.7</v>
      </c>
      <c r="J274" s="64">
        <v>504.9</v>
      </c>
      <c r="K274" s="64">
        <v>78.41</v>
      </c>
      <c r="L274" s="2"/>
      <c r="N274" s="3">
        <f t="shared" si="41"/>
        <v>69.38</v>
      </c>
      <c r="O274">
        <f t="shared" si="42"/>
        <v>35085</v>
      </c>
      <c r="P274">
        <f t="shared" si="43"/>
        <v>541</v>
      </c>
      <c r="Q274">
        <f t="shared" si="44"/>
        <v>35626</v>
      </c>
      <c r="R274">
        <f t="shared" si="45"/>
        <v>0</v>
      </c>
      <c r="U274" s="3">
        <f t="shared" si="46"/>
        <v>69.38</v>
      </c>
      <c r="V274">
        <f t="shared" si="47"/>
        <v>35030</v>
      </c>
      <c r="W274">
        <f t="shared" si="48"/>
        <v>55</v>
      </c>
      <c r="X274">
        <f t="shared" si="49"/>
        <v>35085</v>
      </c>
      <c r="Y274">
        <f t="shared" si="50"/>
        <v>-541</v>
      </c>
    </row>
    <row r="275" spans="1:25" x14ac:dyDescent="0.25">
      <c r="A275" s="63">
        <v>268</v>
      </c>
      <c r="B275" s="64">
        <v>6096</v>
      </c>
      <c r="C275" s="64" t="s">
        <v>433</v>
      </c>
      <c r="D275" s="64">
        <v>6096</v>
      </c>
      <c r="E275" s="64">
        <v>525.20000000000005</v>
      </c>
      <c r="F275" s="64">
        <v>84.57</v>
      </c>
      <c r="G275" s="64">
        <v>44416</v>
      </c>
      <c r="H275" s="64">
        <v>44416</v>
      </c>
      <c r="I275" s="64">
        <v>524.29999999999995</v>
      </c>
      <c r="J275" s="64">
        <v>511.5</v>
      </c>
      <c r="K275" s="64">
        <v>78.41</v>
      </c>
      <c r="L275" s="2"/>
      <c r="N275" s="3">
        <f t="shared" si="41"/>
        <v>86.919999999999987</v>
      </c>
      <c r="O275">
        <f t="shared" si="42"/>
        <v>45572</v>
      </c>
      <c r="P275">
        <f t="shared" si="43"/>
        <v>0</v>
      </c>
      <c r="Q275">
        <f t="shared" si="44"/>
        <v>45572</v>
      </c>
      <c r="R275">
        <f t="shared" si="45"/>
        <v>1156</v>
      </c>
      <c r="U275" s="3">
        <f t="shared" si="46"/>
        <v>86.919999999999987</v>
      </c>
      <c r="V275">
        <f t="shared" si="47"/>
        <v>44460</v>
      </c>
      <c r="W275">
        <f t="shared" si="48"/>
        <v>1112</v>
      </c>
      <c r="X275">
        <f t="shared" si="49"/>
        <v>45572</v>
      </c>
      <c r="Y275">
        <f t="shared" si="50"/>
        <v>0</v>
      </c>
    </row>
    <row r="276" spans="1:25" x14ac:dyDescent="0.25">
      <c r="A276" s="63">
        <v>269</v>
      </c>
      <c r="B276" s="64">
        <v>6102</v>
      </c>
      <c r="C276" s="64" t="s">
        <v>242</v>
      </c>
      <c r="D276" s="64">
        <v>6102</v>
      </c>
      <c r="E276" s="64">
        <v>2002.4</v>
      </c>
      <c r="F276" s="64">
        <v>76.540000000000006</v>
      </c>
      <c r="G276" s="64">
        <v>153264</v>
      </c>
      <c r="H276" s="64">
        <v>153264</v>
      </c>
      <c r="I276" s="64">
        <v>2025.3</v>
      </c>
      <c r="J276" s="64">
        <v>2058.6</v>
      </c>
      <c r="K276" s="64">
        <v>78.41</v>
      </c>
      <c r="L276" s="2"/>
      <c r="N276" s="3">
        <f t="shared" si="41"/>
        <v>78.89</v>
      </c>
      <c r="O276">
        <f t="shared" si="42"/>
        <v>159776</v>
      </c>
      <c r="P276">
        <f t="shared" si="43"/>
        <v>0</v>
      </c>
      <c r="Q276">
        <f t="shared" si="44"/>
        <v>159776</v>
      </c>
      <c r="R276">
        <f t="shared" si="45"/>
        <v>6512</v>
      </c>
      <c r="U276" s="3">
        <f t="shared" si="46"/>
        <v>78.89</v>
      </c>
      <c r="V276">
        <f t="shared" si="47"/>
        <v>162403</v>
      </c>
      <c r="W276">
        <f t="shared" si="48"/>
        <v>0</v>
      </c>
      <c r="X276">
        <f t="shared" si="49"/>
        <v>162403</v>
      </c>
      <c r="Y276">
        <f t="shared" si="50"/>
        <v>2627</v>
      </c>
    </row>
    <row r="277" spans="1:25" x14ac:dyDescent="0.25">
      <c r="A277" s="63">
        <v>270</v>
      </c>
      <c r="B277" s="64">
        <v>6120</v>
      </c>
      <c r="C277" s="64" t="s">
        <v>243</v>
      </c>
      <c r="D277" s="64">
        <v>6120</v>
      </c>
      <c r="E277" s="64">
        <v>1145.9000000000001</v>
      </c>
      <c r="F277" s="64">
        <v>72.89</v>
      </c>
      <c r="G277" s="64">
        <v>83525</v>
      </c>
      <c r="H277" s="64">
        <v>83525</v>
      </c>
      <c r="I277" s="64">
        <v>1167.9000000000001</v>
      </c>
      <c r="J277" s="64">
        <v>1142.2</v>
      </c>
      <c r="K277" s="64">
        <v>78.41</v>
      </c>
      <c r="L277" s="2"/>
      <c r="N277" s="3">
        <f t="shared" si="41"/>
        <v>75.239999999999995</v>
      </c>
      <c r="O277">
        <f t="shared" si="42"/>
        <v>87873</v>
      </c>
      <c r="P277">
        <f t="shared" si="43"/>
        <v>0</v>
      </c>
      <c r="Q277">
        <f t="shared" si="44"/>
        <v>87873</v>
      </c>
      <c r="R277">
        <f t="shared" si="45"/>
        <v>4348</v>
      </c>
      <c r="U277" s="3">
        <f t="shared" si="46"/>
        <v>75.239999999999995</v>
      </c>
      <c r="V277">
        <f t="shared" si="47"/>
        <v>85939</v>
      </c>
      <c r="W277">
        <f t="shared" si="48"/>
        <v>1934</v>
      </c>
      <c r="X277">
        <f t="shared" si="49"/>
        <v>87873</v>
      </c>
      <c r="Y277">
        <f t="shared" si="50"/>
        <v>0</v>
      </c>
    </row>
    <row r="278" spans="1:25" x14ac:dyDescent="0.25">
      <c r="A278" s="63">
        <v>271</v>
      </c>
      <c r="B278" s="64">
        <v>6138</v>
      </c>
      <c r="C278" s="64" t="s">
        <v>244</v>
      </c>
      <c r="D278" s="64">
        <v>6138</v>
      </c>
      <c r="E278" s="64">
        <v>401.1</v>
      </c>
      <c r="F278" s="64">
        <v>62.19</v>
      </c>
      <c r="G278" s="64">
        <v>24944</v>
      </c>
      <c r="H278" s="64">
        <v>24944</v>
      </c>
      <c r="I278" s="64">
        <v>406.7</v>
      </c>
      <c r="J278" s="64">
        <v>406.1</v>
      </c>
      <c r="K278" s="64">
        <v>78.41</v>
      </c>
      <c r="L278" s="2"/>
      <c r="N278" s="3">
        <f t="shared" si="41"/>
        <v>64.539999999999992</v>
      </c>
      <c r="O278">
        <f t="shared" si="42"/>
        <v>26248</v>
      </c>
      <c r="P278">
        <f t="shared" si="43"/>
        <v>0</v>
      </c>
      <c r="Q278">
        <f t="shared" si="44"/>
        <v>26248</v>
      </c>
      <c r="R278">
        <f t="shared" si="45"/>
        <v>1304</v>
      </c>
      <c r="U278" s="3">
        <f t="shared" si="46"/>
        <v>64.539999999999992</v>
      </c>
      <c r="V278">
        <f t="shared" si="47"/>
        <v>26210</v>
      </c>
      <c r="W278">
        <f t="shared" si="48"/>
        <v>38</v>
      </c>
      <c r="X278">
        <f t="shared" si="49"/>
        <v>26248</v>
      </c>
      <c r="Y278">
        <f t="shared" si="50"/>
        <v>0</v>
      </c>
    </row>
    <row r="279" spans="1:25" x14ac:dyDescent="0.25">
      <c r="A279" s="63">
        <v>272</v>
      </c>
      <c r="B279" s="64">
        <v>5751</v>
      </c>
      <c r="C279" s="64" t="s">
        <v>245</v>
      </c>
      <c r="D279" s="64">
        <v>5751</v>
      </c>
      <c r="E279" s="64">
        <v>561.1</v>
      </c>
      <c r="F279" s="64">
        <v>70.27</v>
      </c>
      <c r="G279" s="64">
        <v>39428</v>
      </c>
      <c r="H279" s="64">
        <v>40032</v>
      </c>
      <c r="I279" s="64">
        <v>570.70000000000005</v>
      </c>
      <c r="J279" s="64">
        <v>593.9</v>
      </c>
      <c r="K279" s="64">
        <v>78.41</v>
      </c>
      <c r="L279" s="2"/>
      <c r="N279" s="3">
        <f t="shared" si="41"/>
        <v>72.61999999999999</v>
      </c>
      <c r="O279">
        <f t="shared" si="42"/>
        <v>41444</v>
      </c>
      <c r="P279">
        <f t="shared" si="43"/>
        <v>0</v>
      </c>
      <c r="Q279">
        <f t="shared" si="44"/>
        <v>41444</v>
      </c>
      <c r="R279">
        <f t="shared" si="45"/>
        <v>1412</v>
      </c>
      <c r="U279" s="3">
        <f t="shared" si="46"/>
        <v>72.61999999999999</v>
      </c>
      <c r="V279">
        <f t="shared" si="47"/>
        <v>43129</v>
      </c>
      <c r="W279">
        <f t="shared" si="48"/>
        <v>0</v>
      </c>
      <c r="X279">
        <f t="shared" si="49"/>
        <v>43129</v>
      </c>
      <c r="Y279">
        <f t="shared" si="50"/>
        <v>1685</v>
      </c>
    </row>
    <row r="280" spans="1:25" x14ac:dyDescent="0.25">
      <c r="A280" s="63">
        <v>273</v>
      </c>
      <c r="B280" s="64">
        <v>6165</v>
      </c>
      <c r="C280" s="64" t="s">
        <v>246</v>
      </c>
      <c r="D280" s="64">
        <v>6165</v>
      </c>
      <c r="E280" s="64">
        <v>194.5</v>
      </c>
      <c r="F280" s="64">
        <v>73.92</v>
      </c>
      <c r="G280" s="64">
        <v>14377</v>
      </c>
      <c r="H280" s="64">
        <v>14377</v>
      </c>
      <c r="I280" s="64">
        <v>197</v>
      </c>
      <c r="J280" s="64">
        <v>192.3</v>
      </c>
      <c r="K280" s="64">
        <v>78.41</v>
      </c>
      <c r="L280" s="2"/>
      <c r="N280" s="3">
        <f t="shared" si="41"/>
        <v>76.27</v>
      </c>
      <c r="O280">
        <f t="shared" si="42"/>
        <v>15025</v>
      </c>
      <c r="P280">
        <f t="shared" si="43"/>
        <v>0</v>
      </c>
      <c r="Q280">
        <f t="shared" si="44"/>
        <v>15025</v>
      </c>
      <c r="R280">
        <f t="shared" si="45"/>
        <v>648</v>
      </c>
      <c r="U280" s="3">
        <f t="shared" si="46"/>
        <v>76.27</v>
      </c>
      <c r="V280">
        <f t="shared" si="47"/>
        <v>14667</v>
      </c>
      <c r="W280">
        <f t="shared" si="48"/>
        <v>358</v>
      </c>
      <c r="X280">
        <f t="shared" si="49"/>
        <v>15025</v>
      </c>
      <c r="Y280">
        <f t="shared" si="50"/>
        <v>0</v>
      </c>
    </row>
    <row r="281" spans="1:25" x14ac:dyDescent="0.25">
      <c r="A281" s="63">
        <v>274</v>
      </c>
      <c r="B281" s="64">
        <v>6175</v>
      </c>
      <c r="C281" s="64" t="s">
        <v>247</v>
      </c>
      <c r="D281" s="64">
        <v>6175</v>
      </c>
      <c r="E281" s="64">
        <v>604.6</v>
      </c>
      <c r="F281" s="64">
        <v>84.94</v>
      </c>
      <c r="G281" s="64">
        <v>51355</v>
      </c>
      <c r="H281" s="64">
        <v>51355</v>
      </c>
      <c r="I281" s="64">
        <v>584.6</v>
      </c>
      <c r="J281" s="64">
        <v>583.70000000000005</v>
      </c>
      <c r="K281" s="64">
        <v>78.41</v>
      </c>
      <c r="L281" s="2"/>
      <c r="N281" s="3">
        <f t="shared" si="41"/>
        <v>87.289999999999992</v>
      </c>
      <c r="O281">
        <f t="shared" si="42"/>
        <v>51030</v>
      </c>
      <c r="P281">
        <f t="shared" si="43"/>
        <v>325</v>
      </c>
      <c r="Q281">
        <f t="shared" si="44"/>
        <v>51355</v>
      </c>
      <c r="R281">
        <f t="shared" si="45"/>
        <v>0</v>
      </c>
      <c r="U281" s="3">
        <f t="shared" si="46"/>
        <v>87.289999999999992</v>
      </c>
      <c r="V281">
        <f t="shared" si="47"/>
        <v>50951</v>
      </c>
      <c r="W281">
        <f t="shared" si="48"/>
        <v>79</v>
      </c>
      <c r="X281">
        <f t="shared" si="49"/>
        <v>51030</v>
      </c>
      <c r="Y281">
        <f t="shared" si="50"/>
        <v>-325</v>
      </c>
    </row>
    <row r="282" spans="1:25" x14ac:dyDescent="0.25">
      <c r="A282" s="63">
        <v>275</v>
      </c>
      <c r="B282" s="64">
        <v>6219</v>
      </c>
      <c r="C282" s="64" t="s">
        <v>248</v>
      </c>
      <c r="D282" s="64">
        <v>6219</v>
      </c>
      <c r="E282" s="64">
        <v>2570.1999999999998</v>
      </c>
      <c r="F282" s="64">
        <v>90.55</v>
      </c>
      <c r="G282" s="64">
        <v>232732</v>
      </c>
      <c r="H282" s="64">
        <v>232732</v>
      </c>
      <c r="I282" s="64">
        <v>2531.6999999999998</v>
      </c>
      <c r="J282" s="64">
        <v>2540.1</v>
      </c>
      <c r="K282" s="64">
        <v>78.41</v>
      </c>
      <c r="L282" s="2"/>
      <c r="N282" s="3">
        <f t="shared" si="41"/>
        <v>92.899999999999991</v>
      </c>
      <c r="O282">
        <f t="shared" si="42"/>
        <v>235195</v>
      </c>
      <c r="P282">
        <f t="shared" si="43"/>
        <v>0</v>
      </c>
      <c r="Q282">
        <f t="shared" si="44"/>
        <v>235195</v>
      </c>
      <c r="R282">
        <f t="shared" si="45"/>
        <v>2463</v>
      </c>
      <c r="U282" s="3">
        <f t="shared" si="46"/>
        <v>92.899999999999991</v>
      </c>
      <c r="V282">
        <f t="shared" si="47"/>
        <v>235975</v>
      </c>
      <c r="W282">
        <f t="shared" si="48"/>
        <v>0</v>
      </c>
      <c r="X282">
        <f t="shared" si="49"/>
        <v>235975</v>
      </c>
      <c r="Y282">
        <f t="shared" si="50"/>
        <v>780</v>
      </c>
    </row>
    <row r="283" spans="1:25" x14ac:dyDescent="0.25">
      <c r="A283" s="63">
        <v>276</v>
      </c>
      <c r="B283" s="64">
        <v>6246</v>
      </c>
      <c r="C283" s="64" t="s">
        <v>249</v>
      </c>
      <c r="D283" s="64">
        <v>6246</v>
      </c>
      <c r="E283" s="64">
        <v>126.4</v>
      </c>
      <c r="F283" s="64">
        <v>68.98</v>
      </c>
      <c r="G283" s="64">
        <v>8719</v>
      </c>
      <c r="H283" s="64">
        <v>8719</v>
      </c>
      <c r="I283" s="64">
        <v>132.80000000000001</v>
      </c>
      <c r="J283" s="64">
        <v>129.69999999999999</v>
      </c>
      <c r="K283" s="64">
        <v>78.41</v>
      </c>
      <c r="L283" s="2"/>
      <c r="N283" s="3">
        <f t="shared" si="41"/>
        <v>71.33</v>
      </c>
      <c r="O283">
        <f t="shared" si="42"/>
        <v>9473</v>
      </c>
      <c r="P283">
        <f t="shared" si="43"/>
        <v>0</v>
      </c>
      <c r="Q283">
        <f t="shared" si="44"/>
        <v>9473</v>
      </c>
      <c r="R283">
        <f t="shared" si="45"/>
        <v>754</v>
      </c>
      <c r="U283" s="3">
        <f t="shared" si="46"/>
        <v>71.33</v>
      </c>
      <c r="V283">
        <f t="shared" si="47"/>
        <v>9252</v>
      </c>
      <c r="W283">
        <f t="shared" si="48"/>
        <v>221</v>
      </c>
      <c r="X283">
        <f t="shared" si="49"/>
        <v>9473</v>
      </c>
      <c r="Y283">
        <f t="shared" si="50"/>
        <v>0</v>
      </c>
    </row>
    <row r="284" spans="1:25" x14ac:dyDescent="0.25">
      <c r="A284" s="63">
        <v>277</v>
      </c>
      <c r="B284" s="64">
        <v>6273</v>
      </c>
      <c r="C284" s="64" t="s">
        <v>250</v>
      </c>
      <c r="D284" s="64">
        <v>6273</v>
      </c>
      <c r="E284" s="64">
        <v>790.9</v>
      </c>
      <c r="F284" s="64">
        <v>67.53</v>
      </c>
      <c r="G284" s="64">
        <v>53409</v>
      </c>
      <c r="H284" s="64">
        <v>53409</v>
      </c>
      <c r="I284" s="64">
        <v>769.6</v>
      </c>
      <c r="J284" s="64">
        <v>780.5</v>
      </c>
      <c r="K284" s="64">
        <v>78.41</v>
      </c>
      <c r="L284" s="2"/>
      <c r="N284" s="3">
        <f t="shared" si="41"/>
        <v>69.88</v>
      </c>
      <c r="O284">
        <f t="shared" si="42"/>
        <v>53780</v>
      </c>
      <c r="P284">
        <f t="shared" si="43"/>
        <v>0</v>
      </c>
      <c r="Q284">
        <f t="shared" si="44"/>
        <v>53780</v>
      </c>
      <c r="R284">
        <f t="shared" si="45"/>
        <v>371</v>
      </c>
      <c r="U284" s="3">
        <f t="shared" si="46"/>
        <v>69.88</v>
      </c>
      <c r="V284">
        <f t="shared" si="47"/>
        <v>54541</v>
      </c>
      <c r="W284">
        <f t="shared" si="48"/>
        <v>0</v>
      </c>
      <c r="X284">
        <f t="shared" si="49"/>
        <v>54541</v>
      </c>
      <c r="Y284">
        <f t="shared" si="50"/>
        <v>761</v>
      </c>
    </row>
    <row r="285" spans="1:25" x14ac:dyDescent="0.25">
      <c r="A285" s="63">
        <v>278</v>
      </c>
      <c r="B285" s="64">
        <v>6408</v>
      </c>
      <c r="C285" s="64" t="s">
        <v>251</v>
      </c>
      <c r="D285" s="64">
        <v>6408</v>
      </c>
      <c r="E285" s="64">
        <v>848.5</v>
      </c>
      <c r="F285" s="64">
        <v>73.61</v>
      </c>
      <c r="G285" s="64">
        <v>62458</v>
      </c>
      <c r="H285" s="64">
        <v>62594</v>
      </c>
      <c r="I285" s="64">
        <v>828.7</v>
      </c>
      <c r="J285" s="64">
        <v>827.6</v>
      </c>
      <c r="K285" s="64">
        <v>78.41</v>
      </c>
      <c r="L285" s="2"/>
      <c r="N285" s="3">
        <f t="shared" si="41"/>
        <v>75.959999999999994</v>
      </c>
      <c r="O285">
        <f t="shared" si="42"/>
        <v>62948</v>
      </c>
      <c r="P285">
        <f t="shared" si="43"/>
        <v>0</v>
      </c>
      <c r="Q285">
        <f t="shared" si="44"/>
        <v>62948</v>
      </c>
      <c r="R285">
        <f t="shared" si="45"/>
        <v>354</v>
      </c>
      <c r="U285" s="3">
        <f t="shared" si="46"/>
        <v>75.959999999999994</v>
      </c>
      <c r="V285">
        <f t="shared" si="47"/>
        <v>62864</v>
      </c>
      <c r="W285">
        <f t="shared" si="48"/>
        <v>84</v>
      </c>
      <c r="X285">
        <f t="shared" si="49"/>
        <v>62948</v>
      </c>
      <c r="Y285">
        <f t="shared" si="50"/>
        <v>0</v>
      </c>
    </row>
    <row r="286" spans="1:25" x14ac:dyDescent="0.25">
      <c r="A286" s="63">
        <v>279</v>
      </c>
      <c r="B286" s="64">
        <v>6453</v>
      </c>
      <c r="C286" s="64" t="s">
        <v>252</v>
      </c>
      <c r="D286" s="64">
        <v>6453</v>
      </c>
      <c r="E286" s="64">
        <v>591.20000000000005</v>
      </c>
      <c r="F286" s="64">
        <v>71.349999999999994</v>
      </c>
      <c r="G286" s="64">
        <v>42182</v>
      </c>
      <c r="H286" s="64">
        <v>42182</v>
      </c>
      <c r="I286" s="64">
        <v>575.20000000000005</v>
      </c>
      <c r="J286" s="64">
        <v>586.4</v>
      </c>
      <c r="K286" s="64">
        <v>78.41</v>
      </c>
      <c r="L286" s="2"/>
      <c r="N286" s="3">
        <f t="shared" si="41"/>
        <v>73.699999999999989</v>
      </c>
      <c r="O286">
        <f t="shared" si="42"/>
        <v>42392</v>
      </c>
      <c r="P286">
        <f t="shared" si="43"/>
        <v>0</v>
      </c>
      <c r="Q286">
        <f t="shared" si="44"/>
        <v>42392</v>
      </c>
      <c r="R286">
        <f t="shared" si="45"/>
        <v>210</v>
      </c>
      <c r="U286" s="3">
        <f t="shared" si="46"/>
        <v>73.699999999999989</v>
      </c>
      <c r="V286">
        <f t="shared" si="47"/>
        <v>43218</v>
      </c>
      <c r="W286">
        <f t="shared" si="48"/>
        <v>0</v>
      </c>
      <c r="X286">
        <f t="shared" si="49"/>
        <v>43218</v>
      </c>
      <c r="Y286">
        <f t="shared" si="50"/>
        <v>826</v>
      </c>
    </row>
    <row r="287" spans="1:25" x14ac:dyDescent="0.25">
      <c r="A287" s="63">
        <v>280</v>
      </c>
      <c r="B287" s="64">
        <v>6460</v>
      </c>
      <c r="C287" s="64" t="s">
        <v>253</v>
      </c>
      <c r="D287" s="64">
        <v>6460</v>
      </c>
      <c r="E287" s="64">
        <v>667.1</v>
      </c>
      <c r="F287" s="64">
        <v>70.72</v>
      </c>
      <c r="G287" s="64">
        <v>47177</v>
      </c>
      <c r="H287" s="64">
        <v>47177</v>
      </c>
      <c r="I287" s="64">
        <v>656.1</v>
      </c>
      <c r="J287" s="64">
        <v>655.1</v>
      </c>
      <c r="K287" s="64">
        <v>78.41</v>
      </c>
      <c r="L287" s="2"/>
      <c r="N287" s="3">
        <f t="shared" si="41"/>
        <v>73.069999999999993</v>
      </c>
      <c r="O287">
        <f t="shared" si="42"/>
        <v>47941</v>
      </c>
      <c r="P287">
        <f t="shared" si="43"/>
        <v>0</v>
      </c>
      <c r="Q287">
        <f t="shared" si="44"/>
        <v>47941</v>
      </c>
      <c r="R287">
        <f t="shared" si="45"/>
        <v>764</v>
      </c>
      <c r="U287" s="3">
        <f t="shared" si="46"/>
        <v>73.069999999999993</v>
      </c>
      <c r="V287">
        <f t="shared" si="47"/>
        <v>47868</v>
      </c>
      <c r="W287">
        <f t="shared" si="48"/>
        <v>73</v>
      </c>
      <c r="X287">
        <f t="shared" si="49"/>
        <v>47941</v>
      </c>
      <c r="Y287">
        <f t="shared" si="50"/>
        <v>0</v>
      </c>
    </row>
    <row r="288" spans="1:25" x14ac:dyDescent="0.25">
      <c r="A288" s="63">
        <v>281</v>
      </c>
      <c r="B288" s="64">
        <v>6462</v>
      </c>
      <c r="C288" s="64" t="s">
        <v>254</v>
      </c>
      <c r="D288" s="64">
        <v>6462</v>
      </c>
      <c r="E288" s="64">
        <v>268.39999999999998</v>
      </c>
      <c r="F288" s="64">
        <v>85.57</v>
      </c>
      <c r="G288" s="64">
        <v>22967</v>
      </c>
      <c r="H288" s="64">
        <v>23308</v>
      </c>
      <c r="I288" s="64">
        <v>265.8</v>
      </c>
      <c r="J288" s="64">
        <v>259.3</v>
      </c>
      <c r="K288" s="64">
        <v>78.41</v>
      </c>
      <c r="L288" s="2"/>
      <c r="N288" s="3">
        <f t="shared" si="41"/>
        <v>87.919999999999987</v>
      </c>
      <c r="O288">
        <f t="shared" si="42"/>
        <v>23369</v>
      </c>
      <c r="P288">
        <f t="shared" si="43"/>
        <v>0</v>
      </c>
      <c r="Q288">
        <f t="shared" si="44"/>
        <v>23369</v>
      </c>
      <c r="R288">
        <f t="shared" si="45"/>
        <v>61</v>
      </c>
      <c r="U288" s="3">
        <f t="shared" si="46"/>
        <v>87.919999999999987</v>
      </c>
      <c r="V288">
        <f t="shared" si="47"/>
        <v>22798</v>
      </c>
      <c r="W288">
        <f t="shared" si="48"/>
        <v>571</v>
      </c>
      <c r="X288">
        <f t="shared" si="49"/>
        <v>23369</v>
      </c>
      <c r="Y288">
        <f t="shared" si="50"/>
        <v>0</v>
      </c>
    </row>
    <row r="289" spans="1:25" x14ac:dyDescent="0.25">
      <c r="A289" s="63">
        <v>282</v>
      </c>
      <c r="B289" s="64">
        <v>6471</v>
      </c>
      <c r="C289" s="64" t="s">
        <v>255</v>
      </c>
      <c r="D289" s="64">
        <v>6471</v>
      </c>
      <c r="E289" s="64">
        <v>382.4</v>
      </c>
      <c r="F289" s="64">
        <v>74.11</v>
      </c>
      <c r="G289" s="64">
        <v>28340</v>
      </c>
      <c r="H289" s="64">
        <v>28519</v>
      </c>
      <c r="I289" s="64">
        <v>380.7</v>
      </c>
      <c r="J289" s="64">
        <v>380.2</v>
      </c>
      <c r="K289" s="64">
        <v>78.41</v>
      </c>
      <c r="L289" s="2"/>
      <c r="N289" s="3">
        <f t="shared" si="41"/>
        <v>76.459999999999994</v>
      </c>
      <c r="O289">
        <f t="shared" si="42"/>
        <v>29108</v>
      </c>
      <c r="P289">
        <f t="shared" si="43"/>
        <v>0</v>
      </c>
      <c r="Q289">
        <f t="shared" si="44"/>
        <v>29108</v>
      </c>
      <c r="R289">
        <f t="shared" si="45"/>
        <v>589</v>
      </c>
      <c r="U289" s="3">
        <f t="shared" si="46"/>
        <v>76.459999999999994</v>
      </c>
      <c r="V289">
        <f t="shared" si="47"/>
        <v>29070</v>
      </c>
      <c r="W289">
        <f t="shared" si="48"/>
        <v>38</v>
      </c>
      <c r="X289">
        <f t="shared" si="49"/>
        <v>29108</v>
      </c>
      <c r="Y289">
        <f t="shared" si="50"/>
        <v>0</v>
      </c>
    </row>
    <row r="290" spans="1:25" x14ac:dyDescent="0.25">
      <c r="A290" s="63">
        <v>283</v>
      </c>
      <c r="B290" s="64">
        <v>6509</v>
      </c>
      <c r="C290" s="64" t="s">
        <v>256</v>
      </c>
      <c r="D290" s="64">
        <v>6509</v>
      </c>
      <c r="E290" s="64">
        <v>356.2</v>
      </c>
      <c r="F290" s="64">
        <v>58.45</v>
      </c>
      <c r="G290" s="64">
        <v>20820</v>
      </c>
      <c r="H290" s="64">
        <v>20820</v>
      </c>
      <c r="I290" s="64">
        <v>354.8</v>
      </c>
      <c r="J290" s="64">
        <v>342.3</v>
      </c>
      <c r="K290" s="64">
        <v>78.41</v>
      </c>
      <c r="L290" s="2"/>
      <c r="N290" s="3">
        <f t="shared" si="41"/>
        <v>60.800000000000004</v>
      </c>
      <c r="O290">
        <f t="shared" si="42"/>
        <v>21572</v>
      </c>
      <c r="P290">
        <f t="shared" si="43"/>
        <v>0</v>
      </c>
      <c r="Q290">
        <f t="shared" si="44"/>
        <v>21572</v>
      </c>
      <c r="R290">
        <f t="shared" si="45"/>
        <v>752</v>
      </c>
      <c r="U290" s="3">
        <f t="shared" si="46"/>
        <v>60.800000000000004</v>
      </c>
      <c r="V290">
        <f t="shared" si="47"/>
        <v>20812</v>
      </c>
      <c r="W290">
        <f t="shared" si="48"/>
        <v>760</v>
      </c>
      <c r="X290">
        <f t="shared" si="49"/>
        <v>21572</v>
      </c>
      <c r="Y290">
        <f t="shared" si="50"/>
        <v>0</v>
      </c>
    </row>
    <row r="291" spans="1:25" x14ac:dyDescent="0.25">
      <c r="A291" s="63">
        <v>284</v>
      </c>
      <c r="B291" s="64">
        <v>6512</v>
      </c>
      <c r="C291" s="64" t="s">
        <v>257</v>
      </c>
      <c r="D291" s="64">
        <v>6512</v>
      </c>
      <c r="E291" s="64">
        <v>317.8</v>
      </c>
      <c r="F291" s="64">
        <v>84.28</v>
      </c>
      <c r="G291" s="64">
        <v>26784</v>
      </c>
      <c r="H291" s="64">
        <v>26784</v>
      </c>
      <c r="I291" s="64">
        <v>323</v>
      </c>
      <c r="J291" s="64">
        <v>322.60000000000002</v>
      </c>
      <c r="K291" s="64">
        <v>78.41</v>
      </c>
      <c r="L291" s="2"/>
      <c r="N291" s="3">
        <f t="shared" si="41"/>
        <v>86.63</v>
      </c>
      <c r="O291">
        <f t="shared" si="42"/>
        <v>27981</v>
      </c>
      <c r="P291">
        <f t="shared" si="43"/>
        <v>0</v>
      </c>
      <c r="Q291">
        <f t="shared" si="44"/>
        <v>27981</v>
      </c>
      <c r="R291">
        <f t="shared" si="45"/>
        <v>1197</v>
      </c>
      <c r="U291" s="3">
        <f t="shared" si="46"/>
        <v>86.63</v>
      </c>
      <c r="V291">
        <f t="shared" si="47"/>
        <v>27947</v>
      </c>
      <c r="W291">
        <f t="shared" si="48"/>
        <v>34</v>
      </c>
      <c r="X291">
        <f t="shared" si="49"/>
        <v>27981</v>
      </c>
      <c r="Y291">
        <f t="shared" si="50"/>
        <v>0</v>
      </c>
    </row>
    <row r="292" spans="1:25" x14ac:dyDescent="0.25">
      <c r="A292" s="63">
        <v>285</v>
      </c>
      <c r="B292" s="64">
        <v>6516</v>
      </c>
      <c r="C292" s="64" t="s">
        <v>258</v>
      </c>
      <c r="D292" s="64">
        <v>6516</v>
      </c>
      <c r="E292" s="64">
        <v>161</v>
      </c>
      <c r="F292" s="64">
        <v>70.489999999999995</v>
      </c>
      <c r="G292" s="64">
        <v>11349</v>
      </c>
      <c r="H292" s="64">
        <v>11349</v>
      </c>
      <c r="I292" s="64">
        <v>160</v>
      </c>
      <c r="J292" s="64">
        <v>156.19999999999999</v>
      </c>
      <c r="K292" s="64">
        <v>78.41</v>
      </c>
      <c r="L292" s="2"/>
      <c r="N292" s="3">
        <f t="shared" si="41"/>
        <v>72.839999999999989</v>
      </c>
      <c r="O292">
        <f t="shared" si="42"/>
        <v>11654</v>
      </c>
      <c r="P292">
        <f t="shared" si="43"/>
        <v>0</v>
      </c>
      <c r="Q292">
        <f t="shared" si="44"/>
        <v>11654</v>
      </c>
      <c r="R292">
        <f t="shared" si="45"/>
        <v>305</v>
      </c>
      <c r="U292" s="3">
        <f t="shared" si="46"/>
        <v>72.839999999999989</v>
      </c>
      <c r="V292">
        <f t="shared" si="47"/>
        <v>11378</v>
      </c>
      <c r="W292">
        <f t="shared" si="48"/>
        <v>276</v>
      </c>
      <c r="X292">
        <f t="shared" si="49"/>
        <v>11654</v>
      </c>
      <c r="Y292">
        <f t="shared" si="50"/>
        <v>0</v>
      </c>
    </row>
    <row r="293" spans="1:25" x14ac:dyDescent="0.25">
      <c r="A293" s="63">
        <v>286</v>
      </c>
      <c r="B293" s="64">
        <v>6534</v>
      </c>
      <c r="C293" s="64" t="s">
        <v>259</v>
      </c>
      <c r="D293" s="64">
        <v>6534</v>
      </c>
      <c r="E293" s="64">
        <v>765.2</v>
      </c>
      <c r="F293" s="64">
        <v>69.72</v>
      </c>
      <c r="G293" s="64">
        <v>53350</v>
      </c>
      <c r="H293" s="64">
        <v>53350</v>
      </c>
      <c r="I293" s="64">
        <v>764.7</v>
      </c>
      <c r="J293" s="64">
        <v>775.7</v>
      </c>
      <c r="K293" s="64">
        <v>78.41</v>
      </c>
      <c r="L293" s="2"/>
      <c r="N293" s="3">
        <f t="shared" si="41"/>
        <v>72.069999999999993</v>
      </c>
      <c r="O293">
        <f t="shared" si="42"/>
        <v>55112</v>
      </c>
      <c r="P293">
        <f t="shared" si="43"/>
        <v>0</v>
      </c>
      <c r="Q293">
        <f t="shared" si="44"/>
        <v>55112</v>
      </c>
      <c r="R293">
        <f t="shared" si="45"/>
        <v>1762</v>
      </c>
      <c r="U293" s="3">
        <f t="shared" si="46"/>
        <v>72.069999999999993</v>
      </c>
      <c r="V293">
        <f t="shared" si="47"/>
        <v>55905</v>
      </c>
      <c r="W293">
        <f t="shared" si="48"/>
        <v>0</v>
      </c>
      <c r="X293">
        <f t="shared" si="49"/>
        <v>55905</v>
      </c>
      <c r="Y293">
        <f t="shared" si="50"/>
        <v>793</v>
      </c>
    </row>
    <row r="294" spans="1:25" x14ac:dyDescent="0.25">
      <c r="A294" s="63">
        <v>287</v>
      </c>
      <c r="B294" s="64">
        <v>1935</v>
      </c>
      <c r="C294" s="64" t="s">
        <v>260</v>
      </c>
      <c r="D294" s="64">
        <v>6536</v>
      </c>
      <c r="E294" s="64">
        <v>993.4</v>
      </c>
      <c r="F294" s="64">
        <v>70.16</v>
      </c>
      <c r="G294" s="64">
        <v>69697</v>
      </c>
      <c r="H294" s="64">
        <v>69697</v>
      </c>
      <c r="I294" s="64">
        <v>965.5</v>
      </c>
      <c r="J294" s="64">
        <v>976.2</v>
      </c>
      <c r="K294" s="64">
        <v>78.41</v>
      </c>
      <c r="L294" s="2"/>
      <c r="N294" s="3">
        <f t="shared" si="41"/>
        <v>72.509999999999991</v>
      </c>
      <c r="O294">
        <f t="shared" si="42"/>
        <v>70008</v>
      </c>
      <c r="P294">
        <f t="shared" si="43"/>
        <v>0</v>
      </c>
      <c r="Q294">
        <f t="shared" si="44"/>
        <v>70008</v>
      </c>
      <c r="R294">
        <f t="shared" si="45"/>
        <v>311</v>
      </c>
      <c r="U294" s="3">
        <f t="shared" si="46"/>
        <v>72.509999999999991</v>
      </c>
      <c r="V294">
        <f t="shared" si="47"/>
        <v>70784</v>
      </c>
      <c r="W294">
        <f t="shared" si="48"/>
        <v>0</v>
      </c>
      <c r="X294">
        <f t="shared" si="49"/>
        <v>70784</v>
      </c>
      <c r="Y294">
        <f t="shared" si="50"/>
        <v>776</v>
      </c>
    </row>
    <row r="295" spans="1:25" x14ac:dyDescent="0.25">
      <c r="A295" s="63">
        <v>288</v>
      </c>
      <c r="B295" s="64">
        <v>6561</v>
      </c>
      <c r="C295" s="64" t="s">
        <v>261</v>
      </c>
      <c r="D295" s="64">
        <v>6561</v>
      </c>
      <c r="E295" s="64">
        <v>373.3</v>
      </c>
      <c r="F295" s="64">
        <v>74.92</v>
      </c>
      <c r="G295" s="64">
        <v>27968</v>
      </c>
      <c r="H295" s="64">
        <v>27968</v>
      </c>
      <c r="I295" s="64">
        <v>385.9</v>
      </c>
      <c r="J295" s="64">
        <v>373.3</v>
      </c>
      <c r="K295" s="64">
        <v>78.41</v>
      </c>
      <c r="L295" s="2"/>
      <c r="N295" s="3">
        <f t="shared" si="41"/>
        <v>77.27</v>
      </c>
      <c r="O295">
        <f t="shared" si="42"/>
        <v>29818</v>
      </c>
      <c r="P295">
        <f t="shared" si="43"/>
        <v>0</v>
      </c>
      <c r="Q295">
        <f t="shared" si="44"/>
        <v>29818</v>
      </c>
      <c r="R295">
        <f t="shared" si="45"/>
        <v>1850</v>
      </c>
      <c r="U295" s="3">
        <f t="shared" si="46"/>
        <v>77.27</v>
      </c>
      <c r="V295">
        <f t="shared" si="47"/>
        <v>28845</v>
      </c>
      <c r="W295">
        <f t="shared" si="48"/>
        <v>973</v>
      </c>
      <c r="X295">
        <f t="shared" si="49"/>
        <v>29818</v>
      </c>
      <c r="Y295">
        <f t="shared" si="50"/>
        <v>0</v>
      </c>
    </row>
    <row r="296" spans="1:25" x14ac:dyDescent="0.25">
      <c r="A296" s="63">
        <v>289</v>
      </c>
      <c r="B296" s="64">
        <v>6579</v>
      </c>
      <c r="C296" s="64" t="s">
        <v>262</v>
      </c>
      <c r="D296" s="64">
        <v>6579</v>
      </c>
      <c r="E296" s="64">
        <v>3424.5</v>
      </c>
      <c r="F296" s="64">
        <v>73.52</v>
      </c>
      <c r="G296" s="64">
        <v>251769</v>
      </c>
      <c r="H296" s="64">
        <v>251769</v>
      </c>
      <c r="I296" s="64">
        <v>3448</v>
      </c>
      <c r="J296" s="64">
        <v>3503.4</v>
      </c>
      <c r="K296" s="64">
        <v>78.41</v>
      </c>
      <c r="L296" s="2"/>
      <c r="N296" s="3">
        <f t="shared" si="41"/>
        <v>75.86999999999999</v>
      </c>
      <c r="O296">
        <f t="shared" si="42"/>
        <v>261600</v>
      </c>
      <c r="P296">
        <f t="shared" si="43"/>
        <v>0</v>
      </c>
      <c r="Q296">
        <f t="shared" si="44"/>
        <v>261600</v>
      </c>
      <c r="R296">
        <f t="shared" si="45"/>
        <v>9831</v>
      </c>
      <c r="U296" s="3">
        <f t="shared" si="46"/>
        <v>75.86999999999999</v>
      </c>
      <c r="V296">
        <f t="shared" si="47"/>
        <v>265803</v>
      </c>
      <c r="W296">
        <f t="shared" si="48"/>
        <v>0</v>
      </c>
      <c r="X296">
        <f t="shared" si="49"/>
        <v>265803</v>
      </c>
      <c r="Y296">
        <f t="shared" si="50"/>
        <v>4203</v>
      </c>
    </row>
    <row r="297" spans="1:25" x14ac:dyDescent="0.25">
      <c r="A297" s="63">
        <v>290</v>
      </c>
      <c r="B297" s="64">
        <v>6592</v>
      </c>
      <c r="C297" s="64" t="s">
        <v>398</v>
      </c>
      <c r="D297" s="64">
        <v>6592</v>
      </c>
      <c r="E297" s="64">
        <v>963.1</v>
      </c>
      <c r="F297" s="64">
        <v>76.8</v>
      </c>
      <c r="G297" s="64">
        <v>73966</v>
      </c>
      <c r="H297" s="64">
        <v>73966</v>
      </c>
      <c r="I297" s="64">
        <v>967.1</v>
      </c>
      <c r="J297" s="64">
        <v>965.8</v>
      </c>
      <c r="K297" s="64">
        <v>78.41</v>
      </c>
      <c r="L297" s="2"/>
      <c r="N297" s="3">
        <f t="shared" si="41"/>
        <v>79.149999999999991</v>
      </c>
      <c r="O297">
        <f t="shared" si="42"/>
        <v>76546</v>
      </c>
      <c r="P297">
        <f t="shared" si="43"/>
        <v>0</v>
      </c>
      <c r="Q297">
        <f t="shared" si="44"/>
        <v>76546</v>
      </c>
      <c r="R297">
        <f t="shared" si="45"/>
        <v>2580</v>
      </c>
      <c r="U297" s="3">
        <f t="shared" si="46"/>
        <v>79.149999999999991</v>
      </c>
      <c r="V297">
        <f t="shared" si="47"/>
        <v>76443</v>
      </c>
      <c r="W297">
        <f t="shared" si="48"/>
        <v>103</v>
      </c>
      <c r="X297">
        <f t="shared" si="49"/>
        <v>76546</v>
      </c>
      <c r="Y297">
        <f t="shared" si="50"/>
        <v>0</v>
      </c>
    </row>
    <row r="298" spans="1:25" x14ac:dyDescent="0.25">
      <c r="A298" s="63">
        <v>291</v>
      </c>
      <c r="B298" s="64">
        <v>6615</v>
      </c>
      <c r="C298" s="64" t="s">
        <v>263</v>
      </c>
      <c r="D298" s="64">
        <v>6615</v>
      </c>
      <c r="E298" s="64">
        <v>858.5</v>
      </c>
      <c r="F298" s="64">
        <v>71.739999999999995</v>
      </c>
      <c r="G298" s="64">
        <v>61589</v>
      </c>
      <c r="H298" s="64">
        <v>61589</v>
      </c>
      <c r="I298" s="64">
        <v>894.5</v>
      </c>
      <c r="J298" s="64">
        <v>977.5</v>
      </c>
      <c r="K298" s="64">
        <v>78.41</v>
      </c>
      <c r="L298" s="2"/>
      <c r="N298" s="3">
        <f t="shared" si="41"/>
        <v>74.089999999999989</v>
      </c>
      <c r="O298">
        <f t="shared" si="42"/>
        <v>66274</v>
      </c>
      <c r="P298">
        <f t="shared" si="43"/>
        <v>0</v>
      </c>
      <c r="Q298">
        <f t="shared" si="44"/>
        <v>66274</v>
      </c>
      <c r="R298">
        <f t="shared" si="45"/>
        <v>4685</v>
      </c>
      <c r="U298" s="3">
        <f t="shared" si="46"/>
        <v>74.089999999999989</v>
      </c>
      <c r="V298">
        <f t="shared" si="47"/>
        <v>72423</v>
      </c>
      <c r="W298">
        <f t="shared" si="48"/>
        <v>0</v>
      </c>
      <c r="X298">
        <f t="shared" si="49"/>
        <v>72423</v>
      </c>
      <c r="Y298">
        <f t="shared" si="50"/>
        <v>6149</v>
      </c>
    </row>
    <row r="299" spans="1:25" x14ac:dyDescent="0.25">
      <c r="A299" s="63">
        <v>292</v>
      </c>
      <c r="B299" s="64">
        <v>6651</v>
      </c>
      <c r="C299" s="64" t="s">
        <v>264</v>
      </c>
      <c r="D299" s="64">
        <v>6651</v>
      </c>
      <c r="E299" s="64">
        <v>281</v>
      </c>
      <c r="F299" s="64">
        <v>79.569999999999993</v>
      </c>
      <c r="G299" s="64">
        <v>22359</v>
      </c>
      <c r="H299" s="64">
        <v>22359</v>
      </c>
      <c r="I299" s="64">
        <v>311.10000000000002</v>
      </c>
      <c r="J299" s="64">
        <v>304.3</v>
      </c>
      <c r="K299" s="64">
        <v>78.41</v>
      </c>
      <c r="L299" s="2"/>
      <c r="N299" s="3">
        <f t="shared" si="41"/>
        <v>81.919999999999987</v>
      </c>
      <c r="O299">
        <f t="shared" si="42"/>
        <v>25485</v>
      </c>
      <c r="P299">
        <f t="shared" si="43"/>
        <v>0</v>
      </c>
      <c r="Q299">
        <f t="shared" si="44"/>
        <v>25485</v>
      </c>
      <c r="R299">
        <f t="shared" si="45"/>
        <v>3126</v>
      </c>
      <c r="U299" s="3">
        <f t="shared" si="46"/>
        <v>81.919999999999987</v>
      </c>
      <c r="V299">
        <f t="shared" si="47"/>
        <v>24928</v>
      </c>
      <c r="W299">
        <f t="shared" si="48"/>
        <v>557</v>
      </c>
      <c r="X299">
        <f t="shared" si="49"/>
        <v>25485</v>
      </c>
      <c r="Y299">
        <f t="shared" si="50"/>
        <v>0</v>
      </c>
    </row>
    <row r="300" spans="1:25" x14ac:dyDescent="0.25">
      <c r="A300" s="63">
        <v>293</v>
      </c>
      <c r="B300" s="64">
        <v>6660</v>
      </c>
      <c r="C300" s="64" t="s">
        <v>265</v>
      </c>
      <c r="D300" s="64">
        <v>6660</v>
      </c>
      <c r="E300" s="64">
        <v>1617.2</v>
      </c>
      <c r="F300" s="64">
        <v>72.25</v>
      </c>
      <c r="G300" s="64">
        <v>116843</v>
      </c>
      <c r="H300" s="64">
        <v>116843</v>
      </c>
      <c r="I300" s="64">
        <v>1621.5</v>
      </c>
      <c r="J300" s="64">
        <v>1643.4</v>
      </c>
      <c r="K300" s="64">
        <v>78.41</v>
      </c>
      <c r="L300" s="2"/>
      <c r="N300" s="3">
        <f t="shared" si="41"/>
        <v>74.599999999999994</v>
      </c>
      <c r="O300">
        <f t="shared" si="42"/>
        <v>120964</v>
      </c>
      <c r="P300">
        <f t="shared" si="43"/>
        <v>0</v>
      </c>
      <c r="Q300">
        <f t="shared" si="44"/>
        <v>120964</v>
      </c>
      <c r="R300">
        <f t="shared" si="45"/>
        <v>4121</v>
      </c>
      <c r="U300" s="3">
        <f t="shared" si="46"/>
        <v>74.599999999999994</v>
      </c>
      <c r="V300">
        <f t="shared" si="47"/>
        <v>122598</v>
      </c>
      <c r="W300">
        <f t="shared" si="48"/>
        <v>0</v>
      </c>
      <c r="X300">
        <f t="shared" si="49"/>
        <v>122598</v>
      </c>
      <c r="Y300">
        <f t="shared" si="50"/>
        <v>1634</v>
      </c>
    </row>
    <row r="301" spans="1:25" x14ac:dyDescent="0.25">
      <c r="A301" s="63">
        <v>294</v>
      </c>
      <c r="B301" s="64">
        <v>6700</v>
      </c>
      <c r="C301" s="64" t="s">
        <v>266</v>
      </c>
      <c r="D301" s="64">
        <v>6700</v>
      </c>
      <c r="E301" s="64">
        <v>477</v>
      </c>
      <c r="F301" s="64">
        <v>77.11</v>
      </c>
      <c r="G301" s="64">
        <v>36781</v>
      </c>
      <c r="H301" s="64">
        <v>36781</v>
      </c>
      <c r="I301" s="64">
        <v>489.4</v>
      </c>
      <c r="J301" s="64">
        <v>500.8</v>
      </c>
      <c r="K301" s="64">
        <v>78.41</v>
      </c>
      <c r="L301" s="2"/>
      <c r="N301" s="3">
        <f t="shared" si="41"/>
        <v>79.459999999999994</v>
      </c>
      <c r="O301">
        <f t="shared" si="42"/>
        <v>38888</v>
      </c>
      <c r="P301">
        <f t="shared" si="43"/>
        <v>0</v>
      </c>
      <c r="Q301">
        <f t="shared" si="44"/>
        <v>38888</v>
      </c>
      <c r="R301">
        <f t="shared" si="45"/>
        <v>2107</v>
      </c>
      <c r="U301" s="3">
        <f t="shared" si="46"/>
        <v>79.459999999999994</v>
      </c>
      <c r="V301">
        <f t="shared" si="47"/>
        <v>39794</v>
      </c>
      <c r="W301">
        <f t="shared" si="48"/>
        <v>0</v>
      </c>
      <c r="X301">
        <f t="shared" si="49"/>
        <v>39794</v>
      </c>
      <c r="Y301">
        <f t="shared" si="50"/>
        <v>906</v>
      </c>
    </row>
    <row r="302" spans="1:25" x14ac:dyDescent="0.25">
      <c r="A302" s="63">
        <v>295</v>
      </c>
      <c r="B302" s="64">
        <v>6759</v>
      </c>
      <c r="C302" s="64" t="s">
        <v>267</v>
      </c>
      <c r="D302" s="64">
        <v>6759</v>
      </c>
      <c r="E302" s="64">
        <v>544.1</v>
      </c>
      <c r="F302" s="64">
        <v>83.49</v>
      </c>
      <c r="G302" s="64">
        <v>45427</v>
      </c>
      <c r="H302" s="64">
        <v>45465</v>
      </c>
      <c r="I302" s="64">
        <v>534.4</v>
      </c>
      <c r="J302" s="64">
        <v>569.79999999999995</v>
      </c>
      <c r="K302" s="64">
        <v>78.41</v>
      </c>
      <c r="L302" s="2"/>
      <c r="N302" s="3">
        <f t="shared" si="41"/>
        <v>85.839999999999989</v>
      </c>
      <c r="O302">
        <f t="shared" si="42"/>
        <v>45873</v>
      </c>
      <c r="P302">
        <f t="shared" si="43"/>
        <v>0</v>
      </c>
      <c r="Q302">
        <f t="shared" si="44"/>
        <v>45873</v>
      </c>
      <c r="R302">
        <f t="shared" si="45"/>
        <v>408</v>
      </c>
      <c r="U302" s="3">
        <f t="shared" si="46"/>
        <v>85.839999999999989</v>
      </c>
      <c r="V302">
        <f t="shared" si="47"/>
        <v>48912</v>
      </c>
      <c r="W302">
        <f t="shared" si="48"/>
        <v>0</v>
      </c>
      <c r="X302">
        <f t="shared" si="49"/>
        <v>48912</v>
      </c>
      <c r="Y302">
        <f t="shared" si="50"/>
        <v>3039</v>
      </c>
    </row>
    <row r="303" spans="1:25" x14ac:dyDescent="0.25">
      <c r="A303" s="63">
        <v>296</v>
      </c>
      <c r="B303" s="64">
        <v>6762</v>
      </c>
      <c r="C303" s="64" t="s">
        <v>268</v>
      </c>
      <c r="D303" s="64">
        <v>6762</v>
      </c>
      <c r="E303" s="64">
        <v>673.6</v>
      </c>
      <c r="F303" s="64">
        <v>75.44</v>
      </c>
      <c r="G303" s="64">
        <v>50816</v>
      </c>
      <c r="H303" s="64">
        <v>50816</v>
      </c>
      <c r="I303" s="64">
        <v>657.7</v>
      </c>
      <c r="J303" s="64">
        <v>644.70000000000005</v>
      </c>
      <c r="K303" s="64">
        <v>78.41</v>
      </c>
      <c r="L303" s="2"/>
      <c r="N303" s="3">
        <f t="shared" si="41"/>
        <v>77.789999999999992</v>
      </c>
      <c r="O303">
        <f t="shared" si="42"/>
        <v>51162</v>
      </c>
      <c r="P303">
        <f t="shared" si="43"/>
        <v>0</v>
      </c>
      <c r="Q303">
        <f t="shared" si="44"/>
        <v>51162</v>
      </c>
      <c r="R303">
        <f t="shared" si="45"/>
        <v>346</v>
      </c>
      <c r="U303" s="3">
        <f t="shared" si="46"/>
        <v>77.789999999999992</v>
      </c>
      <c r="V303">
        <f t="shared" si="47"/>
        <v>50151</v>
      </c>
      <c r="W303">
        <f t="shared" si="48"/>
        <v>1011</v>
      </c>
      <c r="X303">
        <f t="shared" si="49"/>
        <v>51162</v>
      </c>
      <c r="Y303">
        <f t="shared" si="50"/>
        <v>0</v>
      </c>
    </row>
    <row r="304" spans="1:25" x14ac:dyDescent="0.25">
      <c r="A304" s="63">
        <v>297</v>
      </c>
      <c r="B304" s="64">
        <v>6768</v>
      </c>
      <c r="C304" s="64" t="s">
        <v>269</v>
      </c>
      <c r="D304" s="64">
        <v>6768</v>
      </c>
      <c r="E304" s="64">
        <v>1617.2</v>
      </c>
      <c r="F304" s="64">
        <v>78.52</v>
      </c>
      <c r="G304" s="64">
        <v>126983</v>
      </c>
      <c r="H304" s="64">
        <v>126983</v>
      </c>
      <c r="I304" s="64">
        <v>1626</v>
      </c>
      <c r="J304" s="64">
        <v>1599.8</v>
      </c>
      <c r="K304" s="64">
        <v>78.41</v>
      </c>
      <c r="L304" s="2"/>
      <c r="N304" s="3">
        <f t="shared" si="41"/>
        <v>80.86999999999999</v>
      </c>
      <c r="O304">
        <f t="shared" si="42"/>
        <v>131495</v>
      </c>
      <c r="P304">
        <f t="shared" si="43"/>
        <v>0</v>
      </c>
      <c r="Q304">
        <f t="shared" si="44"/>
        <v>131495</v>
      </c>
      <c r="R304">
        <f t="shared" si="45"/>
        <v>4512</v>
      </c>
      <c r="U304" s="3">
        <f t="shared" si="46"/>
        <v>80.86999999999999</v>
      </c>
      <c r="V304">
        <f t="shared" si="47"/>
        <v>129376</v>
      </c>
      <c r="W304">
        <f t="shared" si="48"/>
        <v>2119</v>
      </c>
      <c r="X304">
        <f t="shared" si="49"/>
        <v>131495</v>
      </c>
      <c r="Y304">
        <f t="shared" si="50"/>
        <v>0</v>
      </c>
    </row>
    <row r="305" spans="1:25" x14ac:dyDescent="0.25">
      <c r="A305" s="63">
        <v>298</v>
      </c>
      <c r="B305" s="64">
        <v>6795</v>
      </c>
      <c r="C305" s="64" t="s">
        <v>270</v>
      </c>
      <c r="D305" s="64">
        <v>6795</v>
      </c>
      <c r="E305" s="64">
        <v>10679.9</v>
      </c>
      <c r="F305" s="64">
        <v>86.17</v>
      </c>
      <c r="G305" s="64">
        <v>920287</v>
      </c>
      <c r="H305" s="64">
        <v>920287</v>
      </c>
      <c r="I305" s="64">
        <v>10672.3</v>
      </c>
      <c r="J305" s="64">
        <v>10645.5</v>
      </c>
      <c r="K305" s="64">
        <v>78.41</v>
      </c>
      <c r="L305" s="2"/>
      <c r="N305" s="3">
        <f t="shared" si="41"/>
        <v>88.52</v>
      </c>
      <c r="O305">
        <f t="shared" si="42"/>
        <v>944712</v>
      </c>
      <c r="P305">
        <f t="shared" si="43"/>
        <v>0</v>
      </c>
      <c r="Q305">
        <f t="shared" si="44"/>
        <v>944712</v>
      </c>
      <c r="R305">
        <f t="shared" si="45"/>
        <v>24425</v>
      </c>
      <c r="U305" s="3">
        <f t="shared" si="46"/>
        <v>88.52</v>
      </c>
      <c r="V305">
        <f t="shared" si="47"/>
        <v>942340</v>
      </c>
      <c r="W305">
        <f t="shared" si="48"/>
        <v>2372</v>
      </c>
      <c r="X305">
        <f t="shared" si="49"/>
        <v>944712</v>
      </c>
      <c r="Y305">
        <f t="shared" si="50"/>
        <v>0</v>
      </c>
    </row>
    <row r="306" spans="1:25" x14ac:dyDescent="0.25">
      <c r="A306" s="63">
        <v>299</v>
      </c>
      <c r="B306" s="64">
        <v>6822</v>
      </c>
      <c r="C306" s="64" t="s">
        <v>271</v>
      </c>
      <c r="D306" s="64">
        <v>6822</v>
      </c>
      <c r="E306" s="64">
        <v>12615.8</v>
      </c>
      <c r="F306" s="64">
        <v>74.59</v>
      </c>
      <c r="G306" s="64">
        <v>941013</v>
      </c>
      <c r="H306" s="64">
        <v>941013</v>
      </c>
      <c r="I306" s="64">
        <v>13153.9</v>
      </c>
      <c r="J306" s="64">
        <v>13653.3</v>
      </c>
      <c r="K306" s="64">
        <v>78.41</v>
      </c>
      <c r="L306" s="2"/>
      <c r="N306" s="3">
        <f t="shared" si="41"/>
        <v>76.94</v>
      </c>
      <c r="O306">
        <f t="shared" si="42"/>
        <v>1012061</v>
      </c>
      <c r="P306">
        <f t="shared" si="43"/>
        <v>0</v>
      </c>
      <c r="Q306">
        <f t="shared" si="44"/>
        <v>1012061</v>
      </c>
      <c r="R306">
        <f t="shared" si="45"/>
        <v>71048</v>
      </c>
      <c r="U306" s="3">
        <f t="shared" si="46"/>
        <v>76.94</v>
      </c>
      <c r="V306">
        <f t="shared" si="47"/>
        <v>1050485</v>
      </c>
      <c r="W306">
        <f t="shared" si="48"/>
        <v>0</v>
      </c>
      <c r="X306">
        <f t="shared" si="49"/>
        <v>1050485</v>
      </c>
      <c r="Y306">
        <f t="shared" si="50"/>
        <v>38424</v>
      </c>
    </row>
    <row r="307" spans="1:25" x14ac:dyDescent="0.25">
      <c r="A307" s="63">
        <v>300</v>
      </c>
      <c r="B307" s="64">
        <v>6840</v>
      </c>
      <c r="C307" s="64" t="s">
        <v>272</v>
      </c>
      <c r="D307" s="64">
        <v>6840</v>
      </c>
      <c r="E307" s="64">
        <v>2168.1999999999998</v>
      </c>
      <c r="F307" s="64">
        <v>65.42</v>
      </c>
      <c r="G307" s="64">
        <v>141844</v>
      </c>
      <c r="H307" s="64">
        <v>141844</v>
      </c>
      <c r="I307" s="64">
        <v>2197.8000000000002</v>
      </c>
      <c r="J307" s="64">
        <v>2194.8000000000002</v>
      </c>
      <c r="K307" s="64">
        <v>78.41</v>
      </c>
      <c r="L307" s="2"/>
      <c r="N307" s="3">
        <f t="shared" si="41"/>
        <v>67.77</v>
      </c>
      <c r="O307">
        <f t="shared" si="42"/>
        <v>148945</v>
      </c>
      <c r="P307">
        <f t="shared" si="43"/>
        <v>0</v>
      </c>
      <c r="Q307">
        <f t="shared" si="44"/>
        <v>148945</v>
      </c>
      <c r="R307">
        <f t="shared" si="45"/>
        <v>7101</v>
      </c>
      <c r="U307" s="3">
        <f t="shared" si="46"/>
        <v>67.77</v>
      </c>
      <c r="V307">
        <f t="shared" si="47"/>
        <v>148742</v>
      </c>
      <c r="W307">
        <f t="shared" si="48"/>
        <v>203</v>
      </c>
      <c r="X307">
        <f t="shared" si="49"/>
        <v>148945</v>
      </c>
      <c r="Y307">
        <f t="shared" si="50"/>
        <v>0</v>
      </c>
    </row>
    <row r="308" spans="1:25" x14ac:dyDescent="0.25">
      <c r="A308" s="63">
        <v>301</v>
      </c>
      <c r="B308" s="64">
        <v>6854</v>
      </c>
      <c r="C308" s="64" t="s">
        <v>273</v>
      </c>
      <c r="D308" s="64">
        <v>6854</v>
      </c>
      <c r="E308" s="64">
        <v>576.4</v>
      </c>
      <c r="F308" s="64">
        <v>83.2</v>
      </c>
      <c r="G308" s="64">
        <v>47956</v>
      </c>
      <c r="H308" s="64">
        <v>47956</v>
      </c>
      <c r="I308" s="64">
        <v>574.5</v>
      </c>
      <c r="J308" s="64">
        <v>585.70000000000005</v>
      </c>
      <c r="K308" s="64">
        <v>78.41</v>
      </c>
      <c r="L308" s="2"/>
      <c r="N308" s="3">
        <f t="shared" si="41"/>
        <v>85.55</v>
      </c>
      <c r="O308">
        <f t="shared" si="42"/>
        <v>49148</v>
      </c>
      <c r="P308">
        <f t="shared" si="43"/>
        <v>0</v>
      </c>
      <c r="Q308">
        <f t="shared" si="44"/>
        <v>49148</v>
      </c>
      <c r="R308">
        <f t="shared" si="45"/>
        <v>1192</v>
      </c>
      <c r="U308" s="3">
        <f t="shared" si="46"/>
        <v>85.55</v>
      </c>
      <c r="V308">
        <f t="shared" si="47"/>
        <v>50107</v>
      </c>
      <c r="W308">
        <f t="shared" si="48"/>
        <v>0</v>
      </c>
      <c r="X308">
        <f t="shared" si="49"/>
        <v>50107</v>
      </c>
      <c r="Y308">
        <f t="shared" si="50"/>
        <v>959</v>
      </c>
    </row>
    <row r="309" spans="1:25" x14ac:dyDescent="0.25">
      <c r="A309" s="63">
        <v>302</v>
      </c>
      <c r="B309" s="64">
        <v>6867</v>
      </c>
      <c r="C309" s="64" t="s">
        <v>274</v>
      </c>
      <c r="D309" s="64">
        <v>6867</v>
      </c>
      <c r="E309" s="64">
        <v>1763.4</v>
      </c>
      <c r="F309" s="64">
        <v>79.739999999999995</v>
      </c>
      <c r="G309" s="64">
        <v>140614</v>
      </c>
      <c r="H309" s="64">
        <v>140614</v>
      </c>
      <c r="I309" s="64">
        <v>1729.2</v>
      </c>
      <c r="J309" s="64">
        <v>1738.8</v>
      </c>
      <c r="K309" s="64">
        <v>78.41</v>
      </c>
      <c r="L309" s="2"/>
      <c r="N309" s="3">
        <f t="shared" si="41"/>
        <v>82.089999999999989</v>
      </c>
      <c r="O309">
        <f t="shared" si="42"/>
        <v>141950</v>
      </c>
      <c r="P309">
        <f t="shared" si="43"/>
        <v>0</v>
      </c>
      <c r="Q309">
        <f t="shared" si="44"/>
        <v>141950</v>
      </c>
      <c r="R309">
        <f t="shared" si="45"/>
        <v>1336</v>
      </c>
      <c r="U309" s="3">
        <f t="shared" si="46"/>
        <v>82.089999999999989</v>
      </c>
      <c r="V309">
        <f t="shared" si="47"/>
        <v>142738</v>
      </c>
      <c r="W309">
        <f t="shared" si="48"/>
        <v>0</v>
      </c>
      <c r="X309">
        <f t="shared" si="49"/>
        <v>142738</v>
      </c>
      <c r="Y309">
        <f t="shared" si="50"/>
        <v>788</v>
      </c>
    </row>
    <row r="310" spans="1:25" x14ac:dyDescent="0.25">
      <c r="A310" s="63">
        <v>303</v>
      </c>
      <c r="B310" s="64">
        <v>6921</v>
      </c>
      <c r="C310" s="64" t="s">
        <v>275</v>
      </c>
      <c r="D310" s="64">
        <v>6921</v>
      </c>
      <c r="E310" s="64">
        <v>318</v>
      </c>
      <c r="F310" s="64">
        <v>68.56</v>
      </c>
      <c r="G310" s="64">
        <v>21802</v>
      </c>
      <c r="H310" s="64">
        <v>21802</v>
      </c>
      <c r="I310" s="64">
        <v>328.1</v>
      </c>
      <c r="J310" s="64">
        <v>339.7</v>
      </c>
      <c r="K310" s="64">
        <v>78.41</v>
      </c>
      <c r="L310" s="2"/>
      <c r="N310" s="3">
        <f t="shared" si="41"/>
        <v>70.91</v>
      </c>
      <c r="O310">
        <f t="shared" si="42"/>
        <v>23266</v>
      </c>
      <c r="P310">
        <f t="shared" si="43"/>
        <v>0</v>
      </c>
      <c r="Q310">
        <f t="shared" si="44"/>
        <v>23266</v>
      </c>
      <c r="R310">
        <f t="shared" si="45"/>
        <v>1464</v>
      </c>
      <c r="U310" s="3">
        <f t="shared" si="46"/>
        <v>70.91</v>
      </c>
      <c r="V310">
        <f t="shared" si="47"/>
        <v>24088</v>
      </c>
      <c r="W310">
        <f t="shared" si="48"/>
        <v>0</v>
      </c>
      <c r="X310">
        <f t="shared" si="49"/>
        <v>24088</v>
      </c>
      <c r="Y310">
        <f t="shared" si="50"/>
        <v>822</v>
      </c>
    </row>
    <row r="311" spans="1:25" x14ac:dyDescent="0.25">
      <c r="A311" s="63">
        <v>304</v>
      </c>
      <c r="B311" s="64">
        <v>6930</v>
      </c>
      <c r="C311" s="64" t="s">
        <v>276</v>
      </c>
      <c r="D311" s="64">
        <v>6930</v>
      </c>
      <c r="E311" s="64">
        <v>769.4</v>
      </c>
      <c r="F311" s="64">
        <v>69.14</v>
      </c>
      <c r="G311" s="64">
        <v>53196</v>
      </c>
      <c r="H311" s="64">
        <v>53196</v>
      </c>
      <c r="I311" s="64">
        <v>785.9</v>
      </c>
      <c r="J311" s="64">
        <v>796.8</v>
      </c>
      <c r="K311" s="64">
        <v>78.41</v>
      </c>
      <c r="L311" s="2"/>
      <c r="N311" s="3">
        <f t="shared" si="41"/>
        <v>71.489999999999995</v>
      </c>
      <c r="O311">
        <f t="shared" si="42"/>
        <v>56184</v>
      </c>
      <c r="P311">
        <f t="shared" si="43"/>
        <v>0</v>
      </c>
      <c r="Q311">
        <f t="shared" si="44"/>
        <v>56184</v>
      </c>
      <c r="R311">
        <f t="shared" si="45"/>
        <v>2988</v>
      </c>
      <c r="U311" s="3">
        <f t="shared" si="46"/>
        <v>71.489999999999995</v>
      </c>
      <c r="V311">
        <f t="shared" si="47"/>
        <v>56963</v>
      </c>
      <c r="W311">
        <f t="shared" si="48"/>
        <v>0</v>
      </c>
      <c r="X311">
        <f t="shared" si="49"/>
        <v>56963</v>
      </c>
      <c r="Y311">
        <f t="shared" si="50"/>
        <v>779</v>
      </c>
    </row>
    <row r="312" spans="1:25" x14ac:dyDescent="0.25">
      <c r="A312" s="63">
        <v>305</v>
      </c>
      <c r="B312" s="64">
        <v>6937</v>
      </c>
      <c r="C312" s="64" t="s">
        <v>358</v>
      </c>
      <c r="D312" s="64">
        <v>6937</v>
      </c>
      <c r="E312" s="64">
        <v>426</v>
      </c>
      <c r="F312" s="64">
        <v>122.43</v>
      </c>
      <c r="G312" s="64">
        <v>52155</v>
      </c>
      <c r="H312" s="64">
        <v>53631</v>
      </c>
      <c r="I312" s="64">
        <v>405</v>
      </c>
      <c r="J312" s="64">
        <v>416.4</v>
      </c>
      <c r="K312" s="64">
        <v>78.41</v>
      </c>
      <c r="L312" s="2"/>
      <c r="N312" s="3">
        <f t="shared" si="41"/>
        <v>124.78</v>
      </c>
      <c r="O312">
        <f t="shared" si="42"/>
        <v>50536</v>
      </c>
      <c r="P312">
        <f t="shared" si="43"/>
        <v>1619</v>
      </c>
      <c r="Q312">
        <f t="shared" si="44"/>
        <v>52155</v>
      </c>
      <c r="R312">
        <f t="shared" si="45"/>
        <v>-1476</v>
      </c>
      <c r="U312" s="3">
        <f t="shared" si="46"/>
        <v>124.78</v>
      </c>
      <c r="V312">
        <f t="shared" si="47"/>
        <v>51958</v>
      </c>
      <c r="W312">
        <f t="shared" si="48"/>
        <v>0</v>
      </c>
      <c r="X312">
        <f t="shared" si="49"/>
        <v>51958</v>
      </c>
      <c r="Y312">
        <f t="shared" si="50"/>
        <v>-197</v>
      </c>
    </row>
    <row r="313" spans="1:25" x14ac:dyDescent="0.25">
      <c r="A313" s="63">
        <v>306</v>
      </c>
      <c r="B313" s="64">
        <v>6943</v>
      </c>
      <c r="C313" s="64" t="s">
        <v>277</v>
      </c>
      <c r="D313" s="64">
        <v>6943</v>
      </c>
      <c r="E313" s="64">
        <v>255.2</v>
      </c>
      <c r="F313" s="64">
        <v>66.58</v>
      </c>
      <c r="G313" s="64">
        <v>16991</v>
      </c>
      <c r="H313" s="64">
        <v>16991</v>
      </c>
      <c r="I313" s="64">
        <v>268.2</v>
      </c>
      <c r="J313" s="64">
        <v>262.10000000000002</v>
      </c>
      <c r="K313" s="64">
        <v>78.41</v>
      </c>
      <c r="L313" s="2"/>
      <c r="N313" s="3">
        <f t="shared" si="41"/>
        <v>68.929999999999993</v>
      </c>
      <c r="O313">
        <f t="shared" si="42"/>
        <v>18487</v>
      </c>
      <c r="P313">
        <f t="shared" si="43"/>
        <v>0</v>
      </c>
      <c r="Q313">
        <f t="shared" si="44"/>
        <v>18487</v>
      </c>
      <c r="R313">
        <f t="shared" si="45"/>
        <v>1496</v>
      </c>
      <c r="U313" s="3">
        <f t="shared" si="46"/>
        <v>68.929999999999993</v>
      </c>
      <c r="V313">
        <f t="shared" si="47"/>
        <v>18067</v>
      </c>
      <c r="W313">
        <f t="shared" si="48"/>
        <v>420</v>
      </c>
      <c r="X313">
        <f t="shared" si="49"/>
        <v>18487</v>
      </c>
      <c r="Y313">
        <f t="shared" si="50"/>
        <v>0</v>
      </c>
    </row>
    <row r="314" spans="1:25" x14ac:dyDescent="0.25">
      <c r="A314" s="63">
        <v>307</v>
      </c>
      <c r="B314" s="64">
        <v>6264</v>
      </c>
      <c r="C314" s="64" t="s">
        <v>278</v>
      </c>
      <c r="D314" s="64">
        <v>6264</v>
      </c>
      <c r="E314" s="64">
        <v>934.7</v>
      </c>
      <c r="F314" s="64">
        <v>71.17</v>
      </c>
      <c r="G314" s="64">
        <v>66523</v>
      </c>
      <c r="H314" s="64">
        <v>66523</v>
      </c>
      <c r="I314" s="64">
        <v>947.2</v>
      </c>
      <c r="J314" s="64">
        <v>945.9</v>
      </c>
      <c r="K314" s="64">
        <v>78.41</v>
      </c>
      <c r="L314" s="2"/>
      <c r="N314" s="3">
        <f t="shared" si="41"/>
        <v>73.52</v>
      </c>
      <c r="O314">
        <f t="shared" si="42"/>
        <v>69638</v>
      </c>
      <c r="P314">
        <f t="shared" si="43"/>
        <v>0</v>
      </c>
      <c r="Q314">
        <f t="shared" si="44"/>
        <v>69638</v>
      </c>
      <c r="R314">
        <f t="shared" si="45"/>
        <v>3115</v>
      </c>
      <c r="U314" s="3">
        <f t="shared" si="46"/>
        <v>73.52</v>
      </c>
      <c r="V314">
        <f t="shared" si="47"/>
        <v>69543</v>
      </c>
      <c r="W314">
        <f t="shared" si="48"/>
        <v>95</v>
      </c>
      <c r="X314">
        <f t="shared" si="49"/>
        <v>69638</v>
      </c>
      <c r="Y314">
        <f t="shared" si="50"/>
        <v>0</v>
      </c>
    </row>
    <row r="315" spans="1:25" x14ac:dyDescent="0.25">
      <c r="A315" s="63">
        <v>308</v>
      </c>
      <c r="B315" s="64">
        <v>6950</v>
      </c>
      <c r="C315" s="64" t="s">
        <v>359</v>
      </c>
      <c r="D315" s="64">
        <v>6950</v>
      </c>
      <c r="E315" s="64">
        <v>1394</v>
      </c>
      <c r="F315" s="64">
        <v>70.040000000000006</v>
      </c>
      <c r="G315" s="64">
        <v>97636</v>
      </c>
      <c r="H315" s="64">
        <v>97636</v>
      </c>
      <c r="I315" s="64">
        <v>1363.5</v>
      </c>
      <c r="J315" s="64">
        <v>1361.7</v>
      </c>
      <c r="K315" s="64">
        <v>78.41</v>
      </c>
      <c r="L315" s="2"/>
      <c r="N315" s="3">
        <f t="shared" si="41"/>
        <v>72.39</v>
      </c>
      <c r="O315">
        <f t="shared" si="42"/>
        <v>98704</v>
      </c>
      <c r="P315">
        <f t="shared" si="43"/>
        <v>0</v>
      </c>
      <c r="Q315">
        <f t="shared" si="44"/>
        <v>98704</v>
      </c>
      <c r="R315">
        <f t="shared" si="45"/>
        <v>1068</v>
      </c>
      <c r="U315" s="3">
        <f t="shared" si="46"/>
        <v>72.39</v>
      </c>
      <c r="V315">
        <f t="shared" si="47"/>
        <v>98573</v>
      </c>
      <c r="W315">
        <f t="shared" si="48"/>
        <v>131</v>
      </c>
      <c r="X315">
        <f t="shared" si="49"/>
        <v>98704</v>
      </c>
      <c r="Y315">
        <f t="shared" si="50"/>
        <v>0</v>
      </c>
    </row>
    <row r="316" spans="1:25" x14ac:dyDescent="0.25">
      <c r="A316" s="63">
        <v>309</v>
      </c>
      <c r="B316" s="64">
        <v>6957</v>
      </c>
      <c r="C316" s="64" t="s">
        <v>279</v>
      </c>
      <c r="D316" s="64">
        <v>6957</v>
      </c>
      <c r="E316" s="64">
        <v>8774.5</v>
      </c>
      <c r="F316" s="64">
        <v>68.540000000000006</v>
      </c>
      <c r="G316" s="64">
        <v>601404</v>
      </c>
      <c r="H316" s="64">
        <v>601404</v>
      </c>
      <c r="I316" s="64">
        <v>8678.6</v>
      </c>
      <c r="J316" s="64">
        <v>8678.5</v>
      </c>
      <c r="K316" s="64">
        <v>78.41</v>
      </c>
      <c r="L316" s="2"/>
      <c r="N316" s="3">
        <f t="shared" si="41"/>
        <v>70.89</v>
      </c>
      <c r="O316">
        <f t="shared" si="42"/>
        <v>615226</v>
      </c>
      <c r="P316">
        <f t="shared" si="43"/>
        <v>0</v>
      </c>
      <c r="Q316">
        <f t="shared" si="44"/>
        <v>615226</v>
      </c>
      <c r="R316">
        <f t="shared" si="45"/>
        <v>13822</v>
      </c>
      <c r="U316" s="3">
        <f t="shared" si="46"/>
        <v>70.89</v>
      </c>
      <c r="V316">
        <f t="shared" si="47"/>
        <v>615219</v>
      </c>
      <c r="W316">
        <f t="shared" si="48"/>
        <v>7</v>
      </c>
      <c r="X316">
        <f t="shared" si="49"/>
        <v>615226</v>
      </c>
      <c r="Y316">
        <f t="shared" si="50"/>
        <v>0</v>
      </c>
    </row>
    <row r="317" spans="1:25" x14ac:dyDescent="0.25">
      <c r="A317" s="63">
        <v>310</v>
      </c>
      <c r="B317" s="64">
        <v>5922</v>
      </c>
      <c r="C317" s="64" t="s">
        <v>360</v>
      </c>
      <c r="D317" s="64">
        <v>5922</v>
      </c>
      <c r="E317" s="64">
        <v>749.9</v>
      </c>
      <c r="F317" s="64">
        <v>66.28</v>
      </c>
      <c r="G317" s="64">
        <v>49703</v>
      </c>
      <c r="H317" s="64">
        <v>49703</v>
      </c>
      <c r="I317" s="64">
        <v>763.8</v>
      </c>
      <c r="J317" s="64">
        <v>750.7</v>
      </c>
      <c r="K317" s="64">
        <v>78.41</v>
      </c>
      <c r="L317" s="2"/>
      <c r="N317" s="3">
        <f t="shared" si="41"/>
        <v>68.63</v>
      </c>
      <c r="O317">
        <f t="shared" si="42"/>
        <v>52420</v>
      </c>
      <c r="P317">
        <f t="shared" si="43"/>
        <v>0</v>
      </c>
      <c r="Q317">
        <f t="shared" si="44"/>
        <v>52420</v>
      </c>
      <c r="R317">
        <f t="shared" si="45"/>
        <v>2717</v>
      </c>
      <c r="U317" s="3">
        <f t="shared" si="46"/>
        <v>68.63</v>
      </c>
      <c r="V317">
        <f t="shared" si="47"/>
        <v>51521</v>
      </c>
      <c r="W317">
        <f t="shared" si="48"/>
        <v>899</v>
      </c>
      <c r="X317">
        <f t="shared" si="49"/>
        <v>52420</v>
      </c>
      <c r="Y317">
        <f t="shared" si="50"/>
        <v>0</v>
      </c>
    </row>
    <row r="318" spans="1:25" x14ac:dyDescent="0.25">
      <c r="A318" s="63">
        <v>311</v>
      </c>
      <c r="B318" s="64">
        <v>819</v>
      </c>
      <c r="C318" s="64" t="s">
        <v>280</v>
      </c>
      <c r="D318" s="64">
        <v>819</v>
      </c>
      <c r="E318" s="64">
        <v>563.6</v>
      </c>
      <c r="F318" s="64">
        <v>74.2</v>
      </c>
      <c r="G318" s="64">
        <v>41819</v>
      </c>
      <c r="H318" s="64">
        <v>41819</v>
      </c>
      <c r="I318" s="64">
        <v>559.29999999999995</v>
      </c>
      <c r="J318" s="64">
        <v>558.5</v>
      </c>
      <c r="K318" s="64">
        <v>78.41</v>
      </c>
      <c r="L318" s="2"/>
      <c r="N318" s="3">
        <f t="shared" si="41"/>
        <v>76.55</v>
      </c>
      <c r="O318">
        <f t="shared" si="42"/>
        <v>42814</v>
      </c>
      <c r="P318">
        <f t="shared" si="43"/>
        <v>0</v>
      </c>
      <c r="Q318">
        <f t="shared" si="44"/>
        <v>42814</v>
      </c>
      <c r="R318">
        <f t="shared" si="45"/>
        <v>995</v>
      </c>
      <c r="U318" s="3">
        <f t="shared" si="46"/>
        <v>76.55</v>
      </c>
      <c r="V318">
        <f t="shared" si="47"/>
        <v>42753</v>
      </c>
      <c r="W318">
        <f t="shared" si="48"/>
        <v>61</v>
      </c>
      <c r="X318">
        <f t="shared" si="49"/>
        <v>42814</v>
      </c>
      <c r="Y318">
        <f t="shared" si="50"/>
        <v>0</v>
      </c>
    </row>
    <row r="319" spans="1:25" x14ac:dyDescent="0.25">
      <c r="A319" s="63">
        <v>312</v>
      </c>
      <c r="B319" s="64">
        <v>6969</v>
      </c>
      <c r="C319" s="64" t="s">
        <v>281</v>
      </c>
      <c r="D319" s="64">
        <v>6969</v>
      </c>
      <c r="E319" s="64">
        <v>350.6</v>
      </c>
      <c r="F319" s="64">
        <v>61.73</v>
      </c>
      <c r="G319" s="64">
        <v>21643</v>
      </c>
      <c r="H319" s="64">
        <v>21643</v>
      </c>
      <c r="I319" s="64">
        <v>356.3</v>
      </c>
      <c r="J319" s="64">
        <v>367.9</v>
      </c>
      <c r="K319" s="64">
        <v>78.41</v>
      </c>
      <c r="L319" s="2"/>
      <c r="N319" s="3">
        <f t="shared" si="41"/>
        <v>64.08</v>
      </c>
      <c r="O319">
        <f t="shared" si="42"/>
        <v>22832</v>
      </c>
      <c r="P319">
        <f t="shared" si="43"/>
        <v>0</v>
      </c>
      <c r="Q319">
        <f t="shared" si="44"/>
        <v>22832</v>
      </c>
      <c r="R319">
        <f t="shared" si="45"/>
        <v>1189</v>
      </c>
      <c r="U319" s="3">
        <f t="shared" si="46"/>
        <v>64.08</v>
      </c>
      <c r="V319">
        <f t="shared" si="47"/>
        <v>23575</v>
      </c>
      <c r="W319">
        <f t="shared" si="48"/>
        <v>0</v>
      </c>
      <c r="X319">
        <f t="shared" si="49"/>
        <v>23575</v>
      </c>
      <c r="Y319">
        <f t="shared" si="50"/>
        <v>743</v>
      </c>
    </row>
    <row r="320" spans="1:25" x14ac:dyDescent="0.25">
      <c r="A320" s="63">
        <v>313</v>
      </c>
      <c r="B320" s="64">
        <v>6975</v>
      </c>
      <c r="C320" s="64" t="s">
        <v>282</v>
      </c>
      <c r="D320" s="64">
        <v>6975</v>
      </c>
      <c r="E320" s="64">
        <v>1235.0999999999999</v>
      </c>
      <c r="F320" s="64">
        <v>87.54</v>
      </c>
      <c r="G320" s="64">
        <v>108121</v>
      </c>
      <c r="H320" s="64">
        <v>108121</v>
      </c>
      <c r="I320" s="64">
        <v>1235.0999999999999</v>
      </c>
      <c r="J320" s="64">
        <v>1233.5</v>
      </c>
      <c r="K320" s="64">
        <v>78.41</v>
      </c>
      <c r="L320" s="2"/>
      <c r="N320" s="3">
        <f t="shared" si="41"/>
        <v>89.89</v>
      </c>
      <c r="O320">
        <f t="shared" si="42"/>
        <v>111023</v>
      </c>
      <c r="P320">
        <f t="shared" si="43"/>
        <v>0</v>
      </c>
      <c r="Q320">
        <f t="shared" si="44"/>
        <v>111023</v>
      </c>
      <c r="R320">
        <f t="shared" si="45"/>
        <v>2902</v>
      </c>
      <c r="U320" s="3">
        <f t="shared" si="46"/>
        <v>89.89</v>
      </c>
      <c r="V320">
        <f t="shared" si="47"/>
        <v>110879</v>
      </c>
      <c r="W320">
        <f t="shared" si="48"/>
        <v>144</v>
      </c>
      <c r="X320">
        <f t="shared" si="49"/>
        <v>111023</v>
      </c>
      <c r="Y320">
        <f t="shared" si="50"/>
        <v>0</v>
      </c>
    </row>
    <row r="321" spans="1:25" x14ac:dyDescent="0.25">
      <c r="A321" s="63">
        <v>314</v>
      </c>
      <c r="B321" s="64">
        <v>6983</v>
      </c>
      <c r="C321" s="64" t="s">
        <v>283</v>
      </c>
      <c r="D321" s="64">
        <v>6983</v>
      </c>
      <c r="E321" s="64">
        <v>934.4</v>
      </c>
      <c r="F321" s="64">
        <v>69.48</v>
      </c>
      <c r="G321" s="64">
        <v>64922</v>
      </c>
      <c r="H321" s="64">
        <v>64922</v>
      </c>
      <c r="I321" s="64">
        <v>938.4</v>
      </c>
      <c r="J321" s="64">
        <v>949.1</v>
      </c>
      <c r="K321" s="64">
        <v>78.41</v>
      </c>
      <c r="L321" s="2"/>
      <c r="N321" s="3">
        <f t="shared" si="41"/>
        <v>71.83</v>
      </c>
      <c r="O321">
        <f t="shared" si="42"/>
        <v>67405</v>
      </c>
      <c r="P321">
        <f t="shared" si="43"/>
        <v>0</v>
      </c>
      <c r="Q321">
        <f t="shared" si="44"/>
        <v>67405</v>
      </c>
      <c r="R321">
        <f t="shared" si="45"/>
        <v>2483</v>
      </c>
      <c r="U321" s="3">
        <f t="shared" si="46"/>
        <v>71.83</v>
      </c>
      <c r="V321">
        <f t="shared" si="47"/>
        <v>68174</v>
      </c>
      <c r="W321">
        <f t="shared" si="48"/>
        <v>0</v>
      </c>
      <c r="X321">
        <f t="shared" si="49"/>
        <v>68174</v>
      </c>
      <c r="Y321">
        <f t="shared" si="50"/>
        <v>769</v>
      </c>
    </row>
    <row r="322" spans="1:25" x14ac:dyDescent="0.25">
      <c r="A322" s="63">
        <v>315</v>
      </c>
      <c r="B322" s="64">
        <v>6985</v>
      </c>
      <c r="C322" s="64" t="s">
        <v>284</v>
      </c>
      <c r="D322" s="64">
        <v>6985</v>
      </c>
      <c r="E322" s="64">
        <v>813.6</v>
      </c>
      <c r="F322" s="64">
        <v>76.72</v>
      </c>
      <c r="G322" s="64">
        <v>62419</v>
      </c>
      <c r="H322" s="64">
        <v>62419</v>
      </c>
      <c r="I322" s="64">
        <v>786.7</v>
      </c>
      <c r="J322" s="64">
        <v>749.5</v>
      </c>
      <c r="K322" s="64">
        <v>78.41</v>
      </c>
      <c r="L322" s="2"/>
      <c r="N322" s="3">
        <f t="shared" si="41"/>
        <v>79.069999999999993</v>
      </c>
      <c r="O322">
        <f t="shared" si="42"/>
        <v>62204</v>
      </c>
      <c r="P322">
        <f t="shared" si="43"/>
        <v>215</v>
      </c>
      <c r="Q322">
        <f t="shared" si="44"/>
        <v>62419</v>
      </c>
      <c r="R322">
        <f t="shared" si="45"/>
        <v>0</v>
      </c>
      <c r="U322" s="3">
        <f t="shared" si="46"/>
        <v>79.069999999999993</v>
      </c>
      <c r="V322">
        <f t="shared" si="47"/>
        <v>59263</v>
      </c>
      <c r="W322">
        <f t="shared" si="48"/>
        <v>2941</v>
      </c>
      <c r="X322">
        <f t="shared" si="49"/>
        <v>62204</v>
      </c>
      <c r="Y322">
        <f t="shared" si="50"/>
        <v>-215</v>
      </c>
    </row>
    <row r="323" spans="1:25" x14ac:dyDescent="0.25">
      <c r="A323" s="63">
        <v>316</v>
      </c>
      <c r="B323" s="64">
        <v>6987</v>
      </c>
      <c r="C323" s="64" t="s">
        <v>285</v>
      </c>
      <c r="D323" s="64">
        <v>6987</v>
      </c>
      <c r="E323" s="64">
        <v>614.79999999999995</v>
      </c>
      <c r="F323" s="64">
        <v>74.98</v>
      </c>
      <c r="G323" s="64">
        <v>46098</v>
      </c>
      <c r="H323" s="64">
        <v>46098</v>
      </c>
      <c r="I323" s="64">
        <v>601.79999999999995</v>
      </c>
      <c r="J323" s="64">
        <v>576.9</v>
      </c>
      <c r="K323" s="64">
        <v>78.41</v>
      </c>
      <c r="L323" s="2"/>
      <c r="N323" s="3">
        <f t="shared" si="41"/>
        <v>77.33</v>
      </c>
      <c r="O323">
        <f t="shared" si="42"/>
        <v>46537</v>
      </c>
      <c r="P323">
        <f t="shared" si="43"/>
        <v>0</v>
      </c>
      <c r="Q323">
        <f t="shared" si="44"/>
        <v>46537</v>
      </c>
      <c r="R323">
        <f t="shared" si="45"/>
        <v>439</v>
      </c>
      <c r="U323" s="3">
        <f t="shared" si="46"/>
        <v>77.33</v>
      </c>
      <c r="V323">
        <f t="shared" si="47"/>
        <v>44612</v>
      </c>
      <c r="W323">
        <f t="shared" si="48"/>
        <v>1925</v>
      </c>
      <c r="X323">
        <f t="shared" si="49"/>
        <v>46537</v>
      </c>
      <c r="Y323">
        <f t="shared" si="50"/>
        <v>0</v>
      </c>
    </row>
    <row r="324" spans="1:25" x14ac:dyDescent="0.25">
      <c r="A324" s="63">
        <v>317</v>
      </c>
      <c r="B324" s="64">
        <v>6990</v>
      </c>
      <c r="C324" s="64" t="s">
        <v>286</v>
      </c>
      <c r="D324" s="64">
        <v>6990</v>
      </c>
      <c r="E324" s="64">
        <v>809.8</v>
      </c>
      <c r="F324" s="64">
        <v>79.39</v>
      </c>
      <c r="G324" s="64">
        <v>64290</v>
      </c>
      <c r="H324" s="64">
        <v>64293</v>
      </c>
      <c r="I324" s="64">
        <v>795.1</v>
      </c>
      <c r="J324" s="64">
        <v>782</v>
      </c>
      <c r="K324" s="64">
        <v>78.41</v>
      </c>
      <c r="L324" s="2"/>
      <c r="N324" s="3">
        <f t="shared" si="41"/>
        <v>81.739999999999995</v>
      </c>
      <c r="O324">
        <f t="shared" si="42"/>
        <v>64991</v>
      </c>
      <c r="P324">
        <f t="shared" si="43"/>
        <v>0</v>
      </c>
      <c r="Q324">
        <f t="shared" si="44"/>
        <v>64991</v>
      </c>
      <c r="R324">
        <f t="shared" si="45"/>
        <v>698</v>
      </c>
      <c r="U324" s="3">
        <f t="shared" si="46"/>
        <v>81.739999999999995</v>
      </c>
      <c r="V324">
        <f t="shared" si="47"/>
        <v>63921</v>
      </c>
      <c r="W324">
        <f t="shared" si="48"/>
        <v>1070</v>
      </c>
      <c r="X324">
        <f t="shared" si="49"/>
        <v>64991</v>
      </c>
      <c r="Y324">
        <f t="shared" si="50"/>
        <v>0</v>
      </c>
    </row>
    <row r="325" spans="1:25" x14ac:dyDescent="0.25">
      <c r="A325" s="63">
        <v>318</v>
      </c>
      <c r="B325" s="64">
        <v>6961</v>
      </c>
      <c r="C325" s="64" t="s">
        <v>361</v>
      </c>
      <c r="D325" s="64">
        <v>6961</v>
      </c>
      <c r="E325" s="64">
        <v>3196.5</v>
      </c>
      <c r="F325" s="64">
        <v>72.73</v>
      </c>
      <c r="G325" s="64">
        <v>232481</v>
      </c>
      <c r="H325" s="64">
        <v>232481</v>
      </c>
      <c r="I325" s="64">
        <v>3200.2</v>
      </c>
      <c r="J325" s="64">
        <v>3183.7</v>
      </c>
      <c r="K325" s="64">
        <v>78.41</v>
      </c>
      <c r="L325" s="2"/>
      <c r="N325" s="3">
        <f t="shared" si="41"/>
        <v>75.08</v>
      </c>
      <c r="O325">
        <f t="shared" si="42"/>
        <v>240271</v>
      </c>
      <c r="P325">
        <f t="shared" si="43"/>
        <v>0</v>
      </c>
      <c r="Q325">
        <f t="shared" si="44"/>
        <v>240271</v>
      </c>
      <c r="R325">
        <f t="shared" si="45"/>
        <v>7790</v>
      </c>
      <c r="U325" s="3">
        <f t="shared" si="46"/>
        <v>75.08</v>
      </c>
      <c r="V325">
        <f t="shared" si="47"/>
        <v>239032</v>
      </c>
      <c r="W325">
        <f t="shared" si="48"/>
        <v>1239</v>
      </c>
      <c r="X325">
        <f t="shared" si="49"/>
        <v>240271</v>
      </c>
      <c r="Y325">
        <f t="shared" si="50"/>
        <v>0</v>
      </c>
    </row>
    <row r="326" spans="1:25" x14ac:dyDescent="0.25">
      <c r="A326" s="63">
        <v>319</v>
      </c>
      <c r="B326" s="64">
        <v>6992</v>
      </c>
      <c r="C326" s="64" t="s">
        <v>287</v>
      </c>
      <c r="D326" s="64">
        <v>6992</v>
      </c>
      <c r="E326" s="64">
        <v>521.5</v>
      </c>
      <c r="F326" s="64">
        <v>76.7</v>
      </c>
      <c r="G326" s="64">
        <v>39999</v>
      </c>
      <c r="H326" s="64">
        <v>39999</v>
      </c>
      <c r="I326" s="64">
        <v>531.70000000000005</v>
      </c>
      <c r="J326" s="64">
        <v>531</v>
      </c>
      <c r="K326" s="64">
        <v>78.41</v>
      </c>
      <c r="L326" s="2"/>
      <c r="N326" s="3">
        <f t="shared" si="41"/>
        <v>79.05</v>
      </c>
      <c r="O326">
        <f t="shared" si="42"/>
        <v>42031</v>
      </c>
      <c r="P326">
        <f t="shared" si="43"/>
        <v>0</v>
      </c>
      <c r="Q326">
        <f t="shared" si="44"/>
        <v>42031</v>
      </c>
      <c r="R326">
        <f t="shared" si="45"/>
        <v>2032</v>
      </c>
      <c r="U326" s="3">
        <f t="shared" si="46"/>
        <v>79.05</v>
      </c>
      <c r="V326">
        <f t="shared" si="47"/>
        <v>41976</v>
      </c>
      <c r="W326">
        <f t="shared" si="48"/>
        <v>55</v>
      </c>
      <c r="X326">
        <f t="shared" si="49"/>
        <v>42031</v>
      </c>
      <c r="Y326">
        <f t="shared" si="50"/>
        <v>0</v>
      </c>
    </row>
    <row r="327" spans="1:25" x14ac:dyDescent="0.25">
      <c r="A327" s="63">
        <v>320</v>
      </c>
      <c r="B327" s="64">
        <v>7002</v>
      </c>
      <c r="C327" s="64" t="s">
        <v>288</v>
      </c>
      <c r="D327" s="64">
        <v>7002</v>
      </c>
      <c r="E327" s="64">
        <v>193</v>
      </c>
      <c r="F327" s="64">
        <v>95.72</v>
      </c>
      <c r="G327" s="64">
        <v>18474</v>
      </c>
      <c r="H327" s="64">
        <v>18474</v>
      </c>
      <c r="I327" s="64">
        <v>184.4</v>
      </c>
      <c r="J327" s="64">
        <v>179.7</v>
      </c>
      <c r="K327" s="64">
        <v>78.41</v>
      </c>
      <c r="L327" s="2"/>
      <c r="N327" s="3">
        <f t="shared" si="41"/>
        <v>98.07</v>
      </c>
      <c r="O327">
        <f t="shared" si="42"/>
        <v>18084</v>
      </c>
      <c r="P327">
        <f t="shared" si="43"/>
        <v>390</v>
      </c>
      <c r="Q327">
        <f t="shared" si="44"/>
        <v>18474</v>
      </c>
      <c r="R327">
        <f t="shared" si="45"/>
        <v>0</v>
      </c>
      <c r="U327" s="3">
        <f t="shared" si="46"/>
        <v>98.07</v>
      </c>
      <c r="V327">
        <f t="shared" si="47"/>
        <v>17623</v>
      </c>
      <c r="W327">
        <f t="shared" si="48"/>
        <v>461</v>
      </c>
      <c r="X327">
        <f t="shared" si="49"/>
        <v>18084</v>
      </c>
      <c r="Y327">
        <f t="shared" si="50"/>
        <v>-390</v>
      </c>
    </row>
    <row r="328" spans="1:25" x14ac:dyDescent="0.25">
      <c r="A328" s="63">
        <v>321</v>
      </c>
      <c r="B328" s="64">
        <v>7029</v>
      </c>
      <c r="C328" s="64" t="s">
        <v>289</v>
      </c>
      <c r="D328" s="64">
        <v>7029</v>
      </c>
      <c r="E328" s="64">
        <v>1133.3</v>
      </c>
      <c r="F328" s="64">
        <v>62.01</v>
      </c>
      <c r="G328" s="64">
        <v>70276</v>
      </c>
      <c r="H328" s="64">
        <v>70276</v>
      </c>
      <c r="I328" s="64">
        <v>1160.2</v>
      </c>
      <c r="J328" s="64">
        <v>1158.7</v>
      </c>
      <c r="K328" s="64">
        <v>78.41</v>
      </c>
      <c r="L328" s="2"/>
      <c r="N328" s="3">
        <f t="shared" si="41"/>
        <v>64.36</v>
      </c>
      <c r="O328">
        <f t="shared" si="42"/>
        <v>74670</v>
      </c>
      <c r="P328">
        <f t="shared" si="43"/>
        <v>0</v>
      </c>
      <c r="Q328">
        <f t="shared" si="44"/>
        <v>74670</v>
      </c>
      <c r="R328">
        <f t="shared" si="45"/>
        <v>4394</v>
      </c>
      <c r="U328" s="3">
        <f t="shared" si="46"/>
        <v>64.36</v>
      </c>
      <c r="V328">
        <f t="shared" si="47"/>
        <v>74574</v>
      </c>
      <c r="W328">
        <f t="shared" si="48"/>
        <v>96</v>
      </c>
      <c r="X328">
        <f t="shared" si="49"/>
        <v>74670</v>
      </c>
      <c r="Y328">
        <f t="shared" si="50"/>
        <v>0</v>
      </c>
    </row>
    <row r="329" spans="1:25" x14ac:dyDescent="0.25">
      <c r="A329" s="63">
        <v>322</v>
      </c>
      <c r="B329" s="64">
        <v>7038</v>
      </c>
      <c r="C329" s="64" t="s">
        <v>290</v>
      </c>
      <c r="D329" s="64">
        <v>7038</v>
      </c>
      <c r="E329" s="64">
        <v>843.3</v>
      </c>
      <c r="F329" s="64">
        <v>74.28</v>
      </c>
      <c r="G329" s="64">
        <v>62640</v>
      </c>
      <c r="H329" s="64">
        <v>62640</v>
      </c>
      <c r="I329" s="64">
        <v>851.9</v>
      </c>
      <c r="J329" s="64">
        <v>838.7</v>
      </c>
      <c r="K329" s="64">
        <v>78.41</v>
      </c>
      <c r="L329" s="2"/>
      <c r="N329" s="3">
        <f t="shared" ref="N329:N334" si="51">F329+$N$5</f>
        <v>76.63</v>
      </c>
      <c r="O329">
        <f t="shared" ref="O329:O334" si="52">ROUND(N329*I329,0)</f>
        <v>65281</v>
      </c>
      <c r="P329">
        <f t="shared" ref="P329:P334" si="53">IF(O329&lt;G329,G329-O329,0)</f>
        <v>0</v>
      </c>
      <c r="Q329">
        <f t="shared" ref="Q329:Q334" si="54">P329+O329</f>
        <v>65281</v>
      </c>
      <c r="R329">
        <f t="shared" ref="R329:R334" si="55">Q329-(H329)</f>
        <v>2641</v>
      </c>
      <c r="U329" s="3">
        <f t="shared" ref="U329:U334" si="56">N329+$U$5</f>
        <v>76.63</v>
      </c>
      <c r="V329">
        <f t="shared" ref="V329:V334" si="57">ROUND(U329*J329,0)</f>
        <v>64270</v>
      </c>
      <c r="W329">
        <f t="shared" ref="W329:W334" si="58">IF(V329&lt;O329,O329-V329,0)</f>
        <v>1011</v>
      </c>
      <c r="X329">
        <f t="shared" ref="X329:X334" si="59">W329+V329</f>
        <v>65281</v>
      </c>
      <c r="Y329">
        <f t="shared" ref="Y329:Y334" si="60">X329-(Q329)</f>
        <v>0</v>
      </c>
    </row>
    <row r="330" spans="1:25" x14ac:dyDescent="0.25">
      <c r="A330" s="63">
        <v>323</v>
      </c>
      <c r="B330" s="64">
        <v>7047</v>
      </c>
      <c r="C330" s="64" t="s">
        <v>291</v>
      </c>
      <c r="D330" s="64">
        <v>7047</v>
      </c>
      <c r="E330" s="64">
        <v>315.10000000000002</v>
      </c>
      <c r="F330" s="64">
        <v>81.709999999999994</v>
      </c>
      <c r="G330" s="64">
        <v>25747</v>
      </c>
      <c r="H330" s="64">
        <v>25747</v>
      </c>
      <c r="I330" s="64">
        <v>306.2</v>
      </c>
      <c r="J330" s="64">
        <v>293.8</v>
      </c>
      <c r="K330" s="64">
        <v>78.41</v>
      </c>
      <c r="L330" s="2"/>
      <c r="N330" s="3">
        <f t="shared" si="51"/>
        <v>84.059999999999988</v>
      </c>
      <c r="O330">
        <f t="shared" si="52"/>
        <v>25739</v>
      </c>
      <c r="P330">
        <f t="shared" si="53"/>
        <v>8</v>
      </c>
      <c r="Q330">
        <f t="shared" si="54"/>
        <v>25747</v>
      </c>
      <c r="R330">
        <f t="shared" si="55"/>
        <v>0</v>
      </c>
      <c r="U330" s="3">
        <f t="shared" si="56"/>
        <v>84.059999999999988</v>
      </c>
      <c r="V330">
        <f t="shared" si="57"/>
        <v>24697</v>
      </c>
      <c r="W330">
        <f t="shared" si="58"/>
        <v>1042</v>
      </c>
      <c r="X330">
        <f t="shared" si="59"/>
        <v>25739</v>
      </c>
      <c r="Y330">
        <f t="shared" si="60"/>
        <v>-8</v>
      </c>
    </row>
    <row r="331" spans="1:25" x14ac:dyDescent="0.25">
      <c r="A331" s="63">
        <v>324</v>
      </c>
      <c r="B331" s="64">
        <v>7056</v>
      </c>
      <c r="C331" s="64" t="s">
        <v>292</v>
      </c>
      <c r="D331" s="64">
        <v>7056</v>
      </c>
      <c r="E331" s="64">
        <v>1702.4</v>
      </c>
      <c r="F331" s="64">
        <v>79.83</v>
      </c>
      <c r="G331" s="64">
        <v>135903</v>
      </c>
      <c r="H331" s="64">
        <v>135903</v>
      </c>
      <c r="I331" s="64">
        <v>1667.3</v>
      </c>
      <c r="J331" s="64">
        <v>1628.9</v>
      </c>
      <c r="K331" s="64">
        <v>78.41</v>
      </c>
      <c r="L331" s="2"/>
      <c r="N331" s="3">
        <f t="shared" si="51"/>
        <v>82.179999999999993</v>
      </c>
      <c r="O331">
        <f t="shared" si="52"/>
        <v>137019</v>
      </c>
      <c r="P331">
        <f t="shared" si="53"/>
        <v>0</v>
      </c>
      <c r="Q331">
        <f t="shared" si="54"/>
        <v>137019</v>
      </c>
      <c r="R331">
        <f t="shared" si="55"/>
        <v>1116</v>
      </c>
      <c r="U331" s="3">
        <f t="shared" si="56"/>
        <v>82.179999999999993</v>
      </c>
      <c r="V331">
        <f t="shared" si="57"/>
        <v>133863</v>
      </c>
      <c r="W331">
        <f t="shared" si="58"/>
        <v>3156</v>
      </c>
      <c r="X331">
        <f t="shared" si="59"/>
        <v>137019</v>
      </c>
      <c r="Y331">
        <f t="shared" si="60"/>
        <v>0</v>
      </c>
    </row>
    <row r="332" spans="1:25" x14ac:dyDescent="0.25">
      <c r="A332" s="63">
        <v>325</v>
      </c>
      <c r="B332" s="64">
        <v>7092</v>
      </c>
      <c r="C332" s="64" t="s">
        <v>293</v>
      </c>
      <c r="D332" s="64">
        <v>7092</v>
      </c>
      <c r="E332" s="64">
        <v>478.4</v>
      </c>
      <c r="F332" s="64">
        <v>80.36</v>
      </c>
      <c r="G332" s="64">
        <v>38444</v>
      </c>
      <c r="H332" s="64">
        <v>38444</v>
      </c>
      <c r="I332" s="64">
        <v>466</v>
      </c>
      <c r="J332" s="64">
        <v>477.4</v>
      </c>
      <c r="K332" s="64">
        <v>78.41</v>
      </c>
      <c r="L332" s="2"/>
      <c r="N332" s="3">
        <f t="shared" si="51"/>
        <v>82.71</v>
      </c>
      <c r="O332">
        <f t="shared" si="52"/>
        <v>38543</v>
      </c>
      <c r="P332">
        <f t="shared" si="53"/>
        <v>0</v>
      </c>
      <c r="Q332">
        <f t="shared" si="54"/>
        <v>38543</v>
      </c>
      <c r="R332">
        <f t="shared" si="55"/>
        <v>99</v>
      </c>
      <c r="U332" s="3">
        <f t="shared" si="56"/>
        <v>82.71</v>
      </c>
      <c r="V332">
        <f t="shared" si="57"/>
        <v>39486</v>
      </c>
      <c r="W332">
        <f t="shared" si="58"/>
        <v>0</v>
      </c>
      <c r="X332">
        <f t="shared" si="59"/>
        <v>39486</v>
      </c>
      <c r="Y332">
        <f t="shared" si="60"/>
        <v>943</v>
      </c>
    </row>
    <row r="333" spans="1:25" x14ac:dyDescent="0.25">
      <c r="A333" s="63">
        <v>326</v>
      </c>
      <c r="B333" s="64">
        <v>7098</v>
      </c>
      <c r="C333" s="64" t="s">
        <v>294</v>
      </c>
      <c r="D333" s="64">
        <v>7098</v>
      </c>
      <c r="E333" s="64">
        <v>525.6</v>
      </c>
      <c r="F333" s="64">
        <v>73.180000000000007</v>
      </c>
      <c r="G333" s="64">
        <v>38463</v>
      </c>
      <c r="H333" s="64">
        <v>38463</v>
      </c>
      <c r="I333" s="64">
        <v>516.5</v>
      </c>
      <c r="J333" s="64">
        <v>515.79999999999995</v>
      </c>
      <c r="K333" s="64">
        <v>78.41</v>
      </c>
      <c r="L333" s="2"/>
      <c r="N333" s="3">
        <f t="shared" si="51"/>
        <v>75.53</v>
      </c>
      <c r="O333">
        <f t="shared" si="52"/>
        <v>39011</v>
      </c>
      <c r="P333">
        <f t="shared" si="53"/>
        <v>0</v>
      </c>
      <c r="Q333">
        <f t="shared" si="54"/>
        <v>39011</v>
      </c>
      <c r="R333">
        <f t="shared" si="55"/>
        <v>548</v>
      </c>
      <c r="U333" s="3">
        <f t="shared" si="56"/>
        <v>75.53</v>
      </c>
      <c r="V333">
        <f t="shared" si="57"/>
        <v>38958</v>
      </c>
      <c r="W333">
        <f t="shared" si="58"/>
        <v>53</v>
      </c>
      <c r="X333">
        <f t="shared" si="59"/>
        <v>39011</v>
      </c>
      <c r="Y333">
        <f t="shared" si="60"/>
        <v>0</v>
      </c>
    </row>
    <row r="334" spans="1:25" x14ac:dyDescent="0.25">
      <c r="A334" s="63">
        <v>327</v>
      </c>
      <c r="B334" s="64">
        <v>7110</v>
      </c>
      <c r="C334" s="64" t="s">
        <v>295</v>
      </c>
      <c r="D334" s="64">
        <v>7110</v>
      </c>
      <c r="E334" s="64">
        <v>1037.2</v>
      </c>
      <c r="F334" s="64">
        <v>70.569999999999993</v>
      </c>
      <c r="G334" s="64">
        <v>73195</v>
      </c>
      <c r="H334" s="64">
        <v>73195</v>
      </c>
      <c r="I334" s="64">
        <v>1062.9000000000001</v>
      </c>
      <c r="J334" s="64">
        <v>1085.5999999999999</v>
      </c>
      <c r="K334" s="64">
        <v>78.41</v>
      </c>
      <c r="L334" s="2"/>
      <c r="N334" s="3">
        <f t="shared" si="51"/>
        <v>72.919999999999987</v>
      </c>
      <c r="O334">
        <f t="shared" si="52"/>
        <v>77507</v>
      </c>
      <c r="P334">
        <f t="shared" si="53"/>
        <v>0</v>
      </c>
      <c r="Q334">
        <f t="shared" si="54"/>
        <v>77507</v>
      </c>
      <c r="R334">
        <f t="shared" si="55"/>
        <v>4312</v>
      </c>
      <c r="U334" s="3">
        <f t="shared" si="56"/>
        <v>72.919999999999987</v>
      </c>
      <c r="V334">
        <f t="shared" si="57"/>
        <v>79162</v>
      </c>
      <c r="W334">
        <f t="shared" si="58"/>
        <v>0</v>
      </c>
      <c r="X334">
        <f t="shared" si="59"/>
        <v>79162</v>
      </c>
      <c r="Y334">
        <f t="shared" si="60"/>
        <v>1655</v>
      </c>
    </row>
    <row r="336" spans="1:25" x14ac:dyDescent="0.25">
      <c r="B336" s="1">
        <v>9999</v>
      </c>
      <c r="C336" s="1" t="s">
        <v>321</v>
      </c>
      <c r="E336" s="1">
        <f>SUM(E8:E334)</f>
        <v>485630.40000000008</v>
      </c>
      <c r="F336" s="1">
        <f>K336</f>
        <v>78.41</v>
      </c>
      <c r="G336" s="1">
        <f>SUM(G8:G334)</f>
        <v>37902250</v>
      </c>
      <c r="H336" s="1">
        <f>SUM(H8:H334)</f>
        <v>37947281</v>
      </c>
      <c r="I336" s="1">
        <f>SUM(I8:I334)</f>
        <v>486475.49999999977</v>
      </c>
      <c r="J336" s="1">
        <f>SUM(J8:J334)</f>
        <v>485734.40000000014</v>
      </c>
      <c r="K336" s="1">
        <f>K8</f>
        <v>78.41</v>
      </c>
      <c r="N336" s="3">
        <f>N6</f>
        <v>80.759999999999991</v>
      </c>
      <c r="O336">
        <f>SUM(O8:O334)</f>
        <v>39088333</v>
      </c>
      <c r="P336">
        <f>SUM(P8:P334)</f>
        <v>28146</v>
      </c>
      <c r="Q336">
        <f>SUM(Q8:Q334)</f>
        <v>39116479</v>
      </c>
      <c r="R336">
        <f>SUM(R8:R334)</f>
        <v>1169198</v>
      </c>
      <c r="U336" s="3">
        <f>U6</f>
        <v>80.759999999999991</v>
      </c>
      <c r="V336">
        <f>SUM(V8:V334)</f>
        <v>39005548</v>
      </c>
      <c r="W336">
        <f>SUM(W8:W334)</f>
        <v>324372</v>
      </c>
      <c r="X336">
        <f>SUM(X8:X334)</f>
        <v>39329920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36"/>
  <sheetViews>
    <sheetView workbookViewId="0">
      <selection activeCell="A7" sqref="A7:K334"/>
    </sheetView>
  </sheetViews>
  <sheetFormatPr defaultRowHeight="15" x14ac:dyDescent="0.25"/>
  <cols>
    <col min="1" max="12" width="9.140625" style="1"/>
    <col min="13" max="13" width="9.140625" style="5"/>
    <col min="15" max="15" width="10" bestFit="1" customWidth="1"/>
    <col min="17" max="17" width="14.7109375" bestFit="1" customWidth="1"/>
    <col min="22" max="22" width="10" bestFit="1" customWidth="1"/>
    <col min="24" max="24" width="15.7109375" bestFit="1" customWidth="1"/>
  </cols>
  <sheetData>
    <row r="1" spans="1:25" x14ac:dyDescent="0.25">
      <c r="C1" s="1">
        <v>1</v>
      </c>
      <c r="D1" s="1">
        <f>C1+1</f>
        <v>2</v>
      </c>
      <c r="E1" s="1">
        <f t="shared" ref="E1:Y1" si="0">D1+1</f>
        <v>3</v>
      </c>
      <c r="F1" s="1">
        <f t="shared" si="0"/>
        <v>4</v>
      </c>
      <c r="G1" s="1">
        <f t="shared" si="0"/>
        <v>5</v>
      </c>
      <c r="H1" s="1">
        <f t="shared" si="0"/>
        <v>6</v>
      </c>
      <c r="I1" s="1">
        <f t="shared" si="0"/>
        <v>7</v>
      </c>
      <c r="J1" s="1">
        <f t="shared" si="0"/>
        <v>8</v>
      </c>
      <c r="K1" s="1">
        <f t="shared" si="0"/>
        <v>9</v>
      </c>
      <c r="L1" s="1">
        <f t="shared" si="0"/>
        <v>10</v>
      </c>
      <c r="M1" s="45">
        <f t="shared" si="0"/>
        <v>11</v>
      </c>
      <c r="N1" s="1">
        <f t="shared" si="0"/>
        <v>12</v>
      </c>
      <c r="O1" s="1">
        <f t="shared" si="0"/>
        <v>13</v>
      </c>
      <c r="P1" s="1">
        <f t="shared" si="0"/>
        <v>14</v>
      </c>
      <c r="Q1" s="1">
        <f t="shared" si="0"/>
        <v>15</v>
      </c>
      <c r="R1" s="1">
        <f t="shared" si="0"/>
        <v>16</v>
      </c>
      <c r="S1" s="1">
        <f t="shared" si="0"/>
        <v>17</v>
      </c>
      <c r="T1" s="1">
        <f t="shared" si="0"/>
        <v>18</v>
      </c>
      <c r="U1" s="1">
        <f t="shared" si="0"/>
        <v>19</v>
      </c>
      <c r="V1" s="1">
        <f t="shared" si="0"/>
        <v>20</v>
      </c>
      <c r="W1" s="1">
        <f t="shared" si="0"/>
        <v>21</v>
      </c>
      <c r="X1" s="1">
        <f t="shared" si="0"/>
        <v>22</v>
      </c>
      <c r="Y1" s="1">
        <f t="shared" si="0"/>
        <v>23</v>
      </c>
    </row>
    <row r="2" spans="1:25" x14ac:dyDescent="0.25">
      <c r="N2">
        <f>Driver_Summary!F9</f>
        <v>0.03</v>
      </c>
      <c r="U2">
        <f>Driver_Summary!F14</f>
        <v>0</v>
      </c>
    </row>
    <row r="3" spans="1:25" x14ac:dyDescent="0.25">
      <c r="C3" s="1" t="str">
        <f>Notes!J1</f>
        <v>Updated Dec. 5, 2022</v>
      </c>
    </row>
    <row r="4" spans="1:25" x14ac:dyDescent="0.25">
      <c r="N4">
        <f>K8</f>
        <v>357.8</v>
      </c>
      <c r="U4" s="3">
        <f>N6</f>
        <v>368.53000000000003</v>
      </c>
    </row>
    <row r="5" spans="1:25" x14ac:dyDescent="0.25">
      <c r="N5" s="3">
        <f>ROUND(N4*N2,2)</f>
        <v>10.73</v>
      </c>
      <c r="Q5" s="7">
        <f>Q336</f>
        <v>179417606</v>
      </c>
      <c r="U5" s="3">
        <f>ROUND(U4*U2,2)</f>
        <v>0</v>
      </c>
      <c r="X5" s="7">
        <f>X336</f>
        <v>180452668</v>
      </c>
    </row>
    <row r="6" spans="1:25" ht="15.75" thickBot="1" x14ac:dyDescent="0.3">
      <c r="N6" s="3">
        <f>N5+N4</f>
        <v>368.53000000000003</v>
      </c>
      <c r="U6" s="3">
        <f>U5+U4</f>
        <v>368.53000000000003</v>
      </c>
    </row>
    <row r="7" spans="1:25" x14ac:dyDescent="0.25">
      <c r="A7" s="53" t="s">
        <v>0</v>
      </c>
      <c r="B7" s="54" t="s">
        <v>336</v>
      </c>
      <c r="C7" s="54" t="s">
        <v>420</v>
      </c>
      <c r="D7" s="54" t="s">
        <v>337</v>
      </c>
      <c r="E7" s="54" t="s">
        <v>399</v>
      </c>
      <c r="F7" s="54" t="s">
        <v>332</v>
      </c>
      <c r="G7" s="54" t="s">
        <v>333</v>
      </c>
      <c r="H7" s="54" t="s">
        <v>334</v>
      </c>
      <c r="I7" s="54" t="s">
        <v>3</v>
      </c>
      <c r="J7" s="54" t="s">
        <v>4</v>
      </c>
      <c r="K7" s="54" t="s">
        <v>332</v>
      </c>
      <c r="L7" s="42"/>
      <c r="M7" s="4"/>
      <c r="O7" t="s">
        <v>324</v>
      </c>
      <c r="P7" t="s">
        <v>306</v>
      </c>
      <c r="Q7" t="s">
        <v>303</v>
      </c>
      <c r="R7" t="s">
        <v>325</v>
      </c>
      <c r="V7" t="s">
        <v>302</v>
      </c>
      <c r="W7" t="s">
        <v>306</v>
      </c>
      <c r="X7" t="s">
        <v>303</v>
      </c>
      <c r="Y7" t="s">
        <v>304</v>
      </c>
    </row>
    <row r="8" spans="1:25" x14ac:dyDescent="0.25">
      <c r="A8" s="55">
        <v>1</v>
      </c>
      <c r="B8" s="56">
        <v>9</v>
      </c>
      <c r="C8" s="56" t="s">
        <v>5</v>
      </c>
      <c r="D8" s="56">
        <v>9</v>
      </c>
      <c r="E8" s="56">
        <v>680.1</v>
      </c>
      <c r="F8" s="56">
        <v>357.8</v>
      </c>
      <c r="G8" s="56">
        <v>243340</v>
      </c>
      <c r="H8" s="56">
        <v>243340</v>
      </c>
      <c r="I8" s="56">
        <v>686.4</v>
      </c>
      <c r="J8" s="56">
        <v>697.5</v>
      </c>
      <c r="K8" s="56">
        <v>357.8</v>
      </c>
      <c r="L8" s="43"/>
      <c r="N8" s="3">
        <f>$N$6</f>
        <v>368.53000000000003</v>
      </c>
      <c r="O8">
        <f>ROUND(N8*I8,0)</f>
        <v>252959</v>
      </c>
      <c r="P8">
        <f>IF(O8&lt;G8,G8-O8,0)</f>
        <v>0</v>
      </c>
      <c r="Q8">
        <f>P8+O8</f>
        <v>252959</v>
      </c>
      <c r="R8">
        <f>Q8-(H8)</f>
        <v>9619</v>
      </c>
      <c r="U8" s="3">
        <f>N8+$U$5</f>
        <v>368.53000000000003</v>
      </c>
      <c r="V8">
        <f>ROUND(U8*J8,0)</f>
        <v>257050</v>
      </c>
      <c r="W8">
        <f>IF(V8&lt;O8,O8-V8,0)</f>
        <v>0</v>
      </c>
      <c r="X8">
        <f>W8+V8</f>
        <v>257050</v>
      </c>
      <c r="Y8">
        <f>X8-(Q8)</f>
        <v>4091</v>
      </c>
    </row>
    <row r="9" spans="1:25" x14ac:dyDescent="0.25">
      <c r="A9" s="55">
        <v>2</v>
      </c>
      <c r="B9" s="56">
        <v>441</v>
      </c>
      <c r="C9" s="56" t="s">
        <v>318</v>
      </c>
      <c r="D9" s="56">
        <v>441</v>
      </c>
      <c r="E9" s="56">
        <v>765.3</v>
      </c>
      <c r="F9" s="56">
        <v>357.8</v>
      </c>
      <c r="G9" s="56">
        <v>273824</v>
      </c>
      <c r="H9" s="56">
        <v>273824</v>
      </c>
      <c r="I9" s="56">
        <v>792.6</v>
      </c>
      <c r="J9" s="56">
        <v>803.6</v>
      </c>
      <c r="K9" s="56">
        <v>357.8</v>
      </c>
      <c r="L9" s="43"/>
      <c r="N9" s="3">
        <f t="shared" ref="N9:N72" si="1">$N$6</f>
        <v>368.53000000000003</v>
      </c>
      <c r="O9">
        <f t="shared" ref="O9:O72" si="2">ROUND(N9*I9,0)</f>
        <v>292097</v>
      </c>
      <c r="P9">
        <f t="shared" ref="P9:P72" si="3">IF(O9&lt;G9,G9-O9,0)</f>
        <v>0</v>
      </c>
      <c r="Q9">
        <f t="shared" ref="Q9:Q72" si="4">P9+O9</f>
        <v>292097</v>
      </c>
      <c r="R9">
        <f t="shared" ref="R9:R72" si="5">Q9-(H9)</f>
        <v>18273</v>
      </c>
      <c r="U9" s="3">
        <f t="shared" ref="U9:U72" si="6">N9+$U$5</f>
        <v>368.53000000000003</v>
      </c>
      <c r="V9">
        <f t="shared" ref="V9:V72" si="7">ROUND(U9*J9,0)</f>
        <v>296151</v>
      </c>
      <c r="W9">
        <f t="shared" ref="W9:W72" si="8">IF(V9&lt;O9,O9-V9,0)</f>
        <v>0</v>
      </c>
      <c r="X9">
        <f t="shared" ref="X9:X72" si="9">W9+V9</f>
        <v>296151</v>
      </c>
      <c r="Y9">
        <f t="shared" ref="Y9:Y72" si="10">X9-(Q9)</f>
        <v>4054</v>
      </c>
    </row>
    <row r="10" spans="1:25" x14ac:dyDescent="0.25">
      <c r="A10" s="55">
        <v>3</v>
      </c>
      <c r="B10" s="56">
        <v>18</v>
      </c>
      <c r="C10" s="56" t="s">
        <v>6</v>
      </c>
      <c r="D10" s="56">
        <v>18</v>
      </c>
      <c r="E10" s="56">
        <v>309.89999999999998</v>
      </c>
      <c r="F10" s="56">
        <v>357.8</v>
      </c>
      <c r="G10" s="56">
        <v>110882</v>
      </c>
      <c r="H10" s="56">
        <v>110882</v>
      </c>
      <c r="I10" s="56">
        <v>306.3</v>
      </c>
      <c r="J10" s="56">
        <v>293.8</v>
      </c>
      <c r="K10" s="56">
        <v>357.8</v>
      </c>
      <c r="L10" s="43"/>
      <c r="N10" s="3">
        <f t="shared" si="1"/>
        <v>368.53000000000003</v>
      </c>
      <c r="O10">
        <f t="shared" si="2"/>
        <v>112881</v>
      </c>
      <c r="P10">
        <f t="shared" si="3"/>
        <v>0</v>
      </c>
      <c r="Q10">
        <f t="shared" si="4"/>
        <v>112881</v>
      </c>
      <c r="R10">
        <f t="shared" si="5"/>
        <v>1999</v>
      </c>
      <c r="U10" s="3">
        <f t="shared" si="6"/>
        <v>368.53000000000003</v>
      </c>
      <c r="V10">
        <f t="shared" si="7"/>
        <v>108274</v>
      </c>
      <c r="W10">
        <f t="shared" si="8"/>
        <v>4607</v>
      </c>
      <c r="X10">
        <f t="shared" si="9"/>
        <v>112881</v>
      </c>
      <c r="Y10">
        <f t="shared" si="10"/>
        <v>0</v>
      </c>
    </row>
    <row r="11" spans="1:25" x14ac:dyDescent="0.25">
      <c r="A11" s="55">
        <v>4</v>
      </c>
      <c r="B11" s="56">
        <v>27</v>
      </c>
      <c r="C11" s="56" t="s">
        <v>338</v>
      </c>
      <c r="D11" s="56">
        <v>27</v>
      </c>
      <c r="E11" s="56">
        <v>2054.8000000000002</v>
      </c>
      <c r="F11" s="56">
        <v>357.8</v>
      </c>
      <c r="G11" s="56">
        <v>735207</v>
      </c>
      <c r="H11" s="56">
        <v>735207</v>
      </c>
      <c r="I11" s="56">
        <v>2130.9</v>
      </c>
      <c r="J11" s="56">
        <v>2224.1</v>
      </c>
      <c r="K11" s="56">
        <v>357.8</v>
      </c>
      <c r="L11" s="43"/>
      <c r="N11" s="3">
        <f t="shared" si="1"/>
        <v>368.53000000000003</v>
      </c>
      <c r="O11">
        <f t="shared" si="2"/>
        <v>785301</v>
      </c>
      <c r="P11">
        <f t="shared" si="3"/>
        <v>0</v>
      </c>
      <c r="Q11">
        <f t="shared" si="4"/>
        <v>785301</v>
      </c>
      <c r="R11">
        <f t="shared" si="5"/>
        <v>50094</v>
      </c>
      <c r="U11" s="3">
        <f t="shared" si="6"/>
        <v>368.53000000000003</v>
      </c>
      <c r="V11">
        <f t="shared" si="7"/>
        <v>819648</v>
      </c>
      <c r="W11">
        <f t="shared" si="8"/>
        <v>0</v>
      </c>
      <c r="X11">
        <f t="shared" si="9"/>
        <v>819648</v>
      </c>
      <c r="Y11">
        <f t="shared" si="10"/>
        <v>34347</v>
      </c>
    </row>
    <row r="12" spans="1:25" x14ac:dyDescent="0.25">
      <c r="A12" s="55">
        <v>5</v>
      </c>
      <c r="B12" s="56">
        <v>63</v>
      </c>
      <c r="C12" s="56" t="s">
        <v>339</v>
      </c>
      <c r="D12" s="56">
        <v>63</v>
      </c>
      <c r="E12" s="56">
        <v>556</v>
      </c>
      <c r="F12" s="56">
        <v>357.8</v>
      </c>
      <c r="G12" s="56">
        <v>198937</v>
      </c>
      <c r="H12" s="56">
        <v>198937</v>
      </c>
      <c r="I12" s="56">
        <v>555.20000000000005</v>
      </c>
      <c r="J12" s="56">
        <v>566.5</v>
      </c>
      <c r="K12" s="56">
        <v>357.8</v>
      </c>
      <c r="L12" s="43"/>
      <c r="N12" s="3">
        <f t="shared" si="1"/>
        <v>368.53000000000003</v>
      </c>
      <c r="O12">
        <f t="shared" si="2"/>
        <v>204608</v>
      </c>
      <c r="P12">
        <f t="shared" si="3"/>
        <v>0</v>
      </c>
      <c r="Q12">
        <f t="shared" si="4"/>
        <v>204608</v>
      </c>
      <c r="R12">
        <f t="shared" si="5"/>
        <v>5671</v>
      </c>
      <c r="U12" s="3">
        <f t="shared" si="6"/>
        <v>368.53000000000003</v>
      </c>
      <c r="V12">
        <f t="shared" si="7"/>
        <v>208772</v>
      </c>
      <c r="W12">
        <f t="shared" si="8"/>
        <v>0</v>
      </c>
      <c r="X12">
        <f t="shared" si="9"/>
        <v>208772</v>
      </c>
      <c r="Y12">
        <f t="shared" si="10"/>
        <v>4164</v>
      </c>
    </row>
    <row r="13" spans="1:25" x14ac:dyDescent="0.25">
      <c r="A13" s="55">
        <v>6</v>
      </c>
      <c r="B13" s="56">
        <v>72</v>
      </c>
      <c r="C13" s="56" t="s">
        <v>7</v>
      </c>
      <c r="D13" s="56">
        <v>72</v>
      </c>
      <c r="E13" s="56">
        <v>195.3</v>
      </c>
      <c r="F13" s="56">
        <v>357.8</v>
      </c>
      <c r="G13" s="56">
        <v>69878</v>
      </c>
      <c r="H13" s="56">
        <v>75294</v>
      </c>
      <c r="I13" s="56">
        <v>209.6</v>
      </c>
      <c r="J13" s="56">
        <v>204.8</v>
      </c>
      <c r="K13" s="56">
        <v>357.8</v>
      </c>
      <c r="L13" s="43"/>
      <c r="N13" s="3">
        <f t="shared" si="1"/>
        <v>368.53000000000003</v>
      </c>
      <c r="O13">
        <f t="shared" si="2"/>
        <v>77244</v>
      </c>
      <c r="P13">
        <f t="shared" si="3"/>
        <v>0</v>
      </c>
      <c r="Q13">
        <f t="shared" si="4"/>
        <v>77244</v>
      </c>
      <c r="R13">
        <f t="shared" si="5"/>
        <v>1950</v>
      </c>
      <c r="U13" s="3">
        <f t="shared" si="6"/>
        <v>368.53000000000003</v>
      </c>
      <c r="V13">
        <f t="shared" si="7"/>
        <v>75475</v>
      </c>
      <c r="W13">
        <f t="shared" si="8"/>
        <v>1769</v>
      </c>
      <c r="X13">
        <f t="shared" si="9"/>
        <v>77244</v>
      </c>
      <c r="Y13">
        <f t="shared" si="10"/>
        <v>0</v>
      </c>
    </row>
    <row r="14" spans="1:25" x14ac:dyDescent="0.25">
      <c r="A14" s="55">
        <v>7</v>
      </c>
      <c r="B14" s="56">
        <v>81</v>
      </c>
      <c r="C14" s="56" t="s">
        <v>8</v>
      </c>
      <c r="D14" s="56">
        <v>81</v>
      </c>
      <c r="E14" s="56">
        <v>1142.7</v>
      </c>
      <c r="F14" s="56">
        <v>357.8</v>
      </c>
      <c r="G14" s="56">
        <v>408858</v>
      </c>
      <c r="H14" s="56">
        <v>408858</v>
      </c>
      <c r="I14" s="56">
        <v>1099.4000000000001</v>
      </c>
      <c r="J14" s="56">
        <v>1073.8</v>
      </c>
      <c r="K14" s="56">
        <v>357.8</v>
      </c>
      <c r="L14" s="43"/>
      <c r="N14" s="3">
        <f t="shared" si="1"/>
        <v>368.53000000000003</v>
      </c>
      <c r="O14">
        <f t="shared" si="2"/>
        <v>405162</v>
      </c>
      <c r="P14">
        <f t="shared" si="3"/>
        <v>3696</v>
      </c>
      <c r="Q14">
        <f t="shared" si="4"/>
        <v>408858</v>
      </c>
      <c r="R14">
        <f t="shared" si="5"/>
        <v>0</v>
      </c>
      <c r="U14" s="3">
        <f t="shared" si="6"/>
        <v>368.53000000000003</v>
      </c>
      <c r="V14">
        <f t="shared" si="7"/>
        <v>395728</v>
      </c>
      <c r="W14">
        <f t="shared" si="8"/>
        <v>9434</v>
      </c>
      <c r="X14">
        <f t="shared" si="9"/>
        <v>405162</v>
      </c>
      <c r="Y14">
        <f t="shared" si="10"/>
        <v>-3696</v>
      </c>
    </row>
    <row r="15" spans="1:25" x14ac:dyDescent="0.25">
      <c r="A15" s="55">
        <v>8</v>
      </c>
      <c r="B15" s="56">
        <v>99</v>
      </c>
      <c r="C15" s="56" t="s">
        <v>9</v>
      </c>
      <c r="D15" s="56">
        <v>99</v>
      </c>
      <c r="E15" s="56">
        <v>518.79999999999995</v>
      </c>
      <c r="F15" s="56">
        <v>357.8</v>
      </c>
      <c r="G15" s="56">
        <v>185627</v>
      </c>
      <c r="H15" s="56">
        <v>185627</v>
      </c>
      <c r="I15" s="56">
        <v>526.5</v>
      </c>
      <c r="J15" s="56">
        <v>513.70000000000005</v>
      </c>
      <c r="K15" s="56">
        <v>357.8</v>
      </c>
      <c r="L15" s="43"/>
      <c r="N15" s="3">
        <f t="shared" si="1"/>
        <v>368.53000000000003</v>
      </c>
      <c r="O15">
        <f t="shared" si="2"/>
        <v>194031</v>
      </c>
      <c r="P15">
        <f t="shared" si="3"/>
        <v>0</v>
      </c>
      <c r="Q15">
        <f t="shared" si="4"/>
        <v>194031</v>
      </c>
      <c r="R15">
        <f t="shared" si="5"/>
        <v>8404</v>
      </c>
      <c r="U15" s="3">
        <f t="shared" si="6"/>
        <v>368.53000000000003</v>
      </c>
      <c r="V15">
        <f t="shared" si="7"/>
        <v>189314</v>
      </c>
      <c r="W15">
        <f t="shared" si="8"/>
        <v>4717</v>
      </c>
      <c r="X15">
        <f t="shared" si="9"/>
        <v>194031</v>
      </c>
      <c r="Y15">
        <f t="shared" si="10"/>
        <v>0</v>
      </c>
    </row>
    <row r="16" spans="1:25" x14ac:dyDescent="0.25">
      <c r="A16" s="55">
        <v>9</v>
      </c>
      <c r="B16" s="56">
        <v>108</v>
      </c>
      <c r="C16" s="56" t="s">
        <v>10</v>
      </c>
      <c r="D16" s="56">
        <v>108</v>
      </c>
      <c r="E16" s="56">
        <v>280.8</v>
      </c>
      <c r="F16" s="56">
        <v>357.8</v>
      </c>
      <c r="G16" s="56">
        <v>100470</v>
      </c>
      <c r="H16" s="56">
        <v>100470</v>
      </c>
      <c r="I16" s="56">
        <v>273.7</v>
      </c>
      <c r="J16" s="56">
        <v>266.89999999999998</v>
      </c>
      <c r="K16" s="56">
        <v>357.8</v>
      </c>
      <c r="L16" s="43"/>
      <c r="N16" s="3">
        <f t="shared" si="1"/>
        <v>368.53000000000003</v>
      </c>
      <c r="O16">
        <f t="shared" si="2"/>
        <v>100867</v>
      </c>
      <c r="P16">
        <f t="shared" si="3"/>
        <v>0</v>
      </c>
      <c r="Q16">
        <f t="shared" si="4"/>
        <v>100867</v>
      </c>
      <c r="R16">
        <f t="shared" si="5"/>
        <v>397</v>
      </c>
      <c r="U16" s="3">
        <f t="shared" si="6"/>
        <v>368.53000000000003</v>
      </c>
      <c r="V16">
        <f t="shared" si="7"/>
        <v>98361</v>
      </c>
      <c r="W16">
        <f t="shared" si="8"/>
        <v>2506</v>
      </c>
      <c r="X16">
        <f t="shared" si="9"/>
        <v>100867</v>
      </c>
      <c r="Y16">
        <f t="shared" si="10"/>
        <v>0</v>
      </c>
    </row>
    <row r="17" spans="1:25" x14ac:dyDescent="0.25">
      <c r="A17" s="55">
        <v>10</v>
      </c>
      <c r="B17" s="56">
        <v>126</v>
      </c>
      <c r="C17" s="56" t="s">
        <v>11</v>
      </c>
      <c r="D17" s="56">
        <v>126</v>
      </c>
      <c r="E17" s="56">
        <v>1299.5</v>
      </c>
      <c r="F17" s="56">
        <v>357.8</v>
      </c>
      <c r="G17" s="56">
        <v>464961</v>
      </c>
      <c r="H17" s="56">
        <v>464961</v>
      </c>
      <c r="I17" s="56">
        <v>1307.3</v>
      </c>
      <c r="J17" s="56">
        <v>1305.5</v>
      </c>
      <c r="K17" s="56">
        <v>357.8</v>
      </c>
      <c r="L17" s="43"/>
      <c r="N17" s="3">
        <f t="shared" si="1"/>
        <v>368.53000000000003</v>
      </c>
      <c r="O17">
        <f t="shared" si="2"/>
        <v>481779</v>
      </c>
      <c r="P17">
        <f t="shared" si="3"/>
        <v>0</v>
      </c>
      <c r="Q17">
        <f t="shared" si="4"/>
        <v>481779</v>
      </c>
      <c r="R17">
        <f t="shared" si="5"/>
        <v>16818</v>
      </c>
      <c r="U17" s="3">
        <f t="shared" si="6"/>
        <v>368.53000000000003</v>
      </c>
      <c r="V17">
        <f t="shared" si="7"/>
        <v>481116</v>
      </c>
      <c r="W17">
        <f t="shared" si="8"/>
        <v>663</v>
      </c>
      <c r="X17">
        <f t="shared" si="9"/>
        <v>481779</v>
      </c>
      <c r="Y17">
        <f t="shared" si="10"/>
        <v>0</v>
      </c>
    </row>
    <row r="18" spans="1:25" x14ac:dyDescent="0.25">
      <c r="A18" s="55">
        <v>11</v>
      </c>
      <c r="B18" s="56">
        <v>135</v>
      </c>
      <c r="C18" s="56" t="s">
        <v>12</v>
      </c>
      <c r="D18" s="56">
        <v>135</v>
      </c>
      <c r="E18" s="56">
        <v>1048.7</v>
      </c>
      <c r="F18" s="56">
        <v>357.8</v>
      </c>
      <c r="G18" s="56">
        <v>375225</v>
      </c>
      <c r="H18" s="56">
        <v>375225</v>
      </c>
      <c r="I18" s="56">
        <v>1087.4000000000001</v>
      </c>
      <c r="J18" s="56">
        <v>1086</v>
      </c>
      <c r="K18" s="56">
        <v>357.8</v>
      </c>
      <c r="L18" s="43"/>
      <c r="N18" s="3">
        <f t="shared" si="1"/>
        <v>368.53000000000003</v>
      </c>
      <c r="O18">
        <f t="shared" si="2"/>
        <v>400740</v>
      </c>
      <c r="P18">
        <f t="shared" si="3"/>
        <v>0</v>
      </c>
      <c r="Q18">
        <f t="shared" si="4"/>
        <v>400740</v>
      </c>
      <c r="R18">
        <f t="shared" si="5"/>
        <v>25515</v>
      </c>
      <c r="U18" s="3">
        <f t="shared" si="6"/>
        <v>368.53000000000003</v>
      </c>
      <c r="V18">
        <f t="shared" si="7"/>
        <v>400224</v>
      </c>
      <c r="W18">
        <f t="shared" si="8"/>
        <v>516</v>
      </c>
      <c r="X18">
        <f t="shared" si="9"/>
        <v>400740</v>
      </c>
      <c r="Y18">
        <f t="shared" si="10"/>
        <v>0</v>
      </c>
    </row>
    <row r="19" spans="1:25" x14ac:dyDescent="0.25">
      <c r="A19" s="55">
        <v>12</v>
      </c>
      <c r="B19" s="56">
        <v>171</v>
      </c>
      <c r="C19" s="56" t="s">
        <v>340</v>
      </c>
      <c r="D19" s="56">
        <v>171</v>
      </c>
      <c r="E19" s="56">
        <v>856.1</v>
      </c>
      <c r="F19" s="56">
        <v>357.8</v>
      </c>
      <c r="G19" s="56">
        <v>306313</v>
      </c>
      <c r="H19" s="56">
        <v>306313</v>
      </c>
      <c r="I19" s="56">
        <v>872.8</v>
      </c>
      <c r="J19" s="56">
        <v>883.6</v>
      </c>
      <c r="K19" s="56">
        <v>357.8</v>
      </c>
      <c r="L19" s="43"/>
      <c r="N19" s="3">
        <f t="shared" si="1"/>
        <v>368.53000000000003</v>
      </c>
      <c r="O19">
        <f t="shared" si="2"/>
        <v>321653</v>
      </c>
      <c r="P19">
        <f t="shared" si="3"/>
        <v>0</v>
      </c>
      <c r="Q19">
        <f t="shared" si="4"/>
        <v>321653</v>
      </c>
      <c r="R19">
        <f t="shared" si="5"/>
        <v>15340</v>
      </c>
      <c r="U19" s="3">
        <f t="shared" si="6"/>
        <v>368.53000000000003</v>
      </c>
      <c r="V19">
        <f t="shared" si="7"/>
        <v>325633</v>
      </c>
      <c r="W19">
        <f t="shared" si="8"/>
        <v>0</v>
      </c>
      <c r="X19">
        <f t="shared" si="9"/>
        <v>325633</v>
      </c>
      <c r="Y19">
        <f t="shared" si="10"/>
        <v>3980</v>
      </c>
    </row>
    <row r="20" spans="1:25" x14ac:dyDescent="0.25">
      <c r="A20" s="55">
        <v>13</v>
      </c>
      <c r="B20" s="56">
        <v>225</v>
      </c>
      <c r="C20" s="56" t="s">
        <v>13</v>
      </c>
      <c r="D20" s="56">
        <v>225</v>
      </c>
      <c r="E20" s="56">
        <v>4484.3999999999996</v>
      </c>
      <c r="F20" s="56">
        <v>357.8</v>
      </c>
      <c r="G20" s="56">
        <v>1604518</v>
      </c>
      <c r="H20" s="56">
        <v>1604518</v>
      </c>
      <c r="I20" s="56">
        <v>4439.6000000000004</v>
      </c>
      <c r="J20" s="56">
        <v>4481.6000000000004</v>
      </c>
      <c r="K20" s="56">
        <v>357.8</v>
      </c>
      <c r="L20" s="43"/>
      <c r="N20" s="3">
        <f t="shared" si="1"/>
        <v>368.53000000000003</v>
      </c>
      <c r="O20">
        <f t="shared" si="2"/>
        <v>1636126</v>
      </c>
      <c r="P20">
        <f t="shared" si="3"/>
        <v>0</v>
      </c>
      <c r="Q20">
        <f t="shared" si="4"/>
        <v>1636126</v>
      </c>
      <c r="R20">
        <f t="shared" si="5"/>
        <v>31608</v>
      </c>
      <c r="U20" s="3">
        <f t="shared" si="6"/>
        <v>368.53000000000003</v>
      </c>
      <c r="V20">
        <f t="shared" si="7"/>
        <v>1651604</v>
      </c>
      <c r="W20">
        <f t="shared" si="8"/>
        <v>0</v>
      </c>
      <c r="X20">
        <f t="shared" si="9"/>
        <v>1651604</v>
      </c>
      <c r="Y20">
        <f t="shared" si="10"/>
        <v>15478</v>
      </c>
    </row>
    <row r="21" spans="1:25" x14ac:dyDescent="0.25">
      <c r="A21" s="55">
        <v>14</v>
      </c>
      <c r="B21" s="56">
        <v>234</v>
      </c>
      <c r="C21" s="56" t="s">
        <v>14</v>
      </c>
      <c r="D21" s="56">
        <v>234</v>
      </c>
      <c r="E21" s="56">
        <v>1268.4000000000001</v>
      </c>
      <c r="F21" s="56">
        <v>357.8</v>
      </c>
      <c r="G21" s="56">
        <v>453834</v>
      </c>
      <c r="H21" s="56">
        <v>453834</v>
      </c>
      <c r="I21" s="56">
        <v>1256.0999999999999</v>
      </c>
      <c r="J21" s="56">
        <v>1242.3</v>
      </c>
      <c r="K21" s="56">
        <v>357.8</v>
      </c>
      <c r="L21" s="43"/>
      <c r="N21" s="3">
        <f t="shared" si="1"/>
        <v>368.53000000000003</v>
      </c>
      <c r="O21">
        <f t="shared" si="2"/>
        <v>462911</v>
      </c>
      <c r="P21">
        <f t="shared" si="3"/>
        <v>0</v>
      </c>
      <c r="Q21">
        <f t="shared" si="4"/>
        <v>462911</v>
      </c>
      <c r="R21">
        <f t="shared" si="5"/>
        <v>9077</v>
      </c>
      <c r="U21" s="3">
        <f t="shared" si="6"/>
        <v>368.53000000000003</v>
      </c>
      <c r="V21">
        <f t="shared" si="7"/>
        <v>457825</v>
      </c>
      <c r="W21">
        <f t="shared" si="8"/>
        <v>5086</v>
      </c>
      <c r="X21">
        <f t="shared" si="9"/>
        <v>462911</v>
      </c>
      <c r="Y21">
        <f t="shared" si="10"/>
        <v>0</v>
      </c>
    </row>
    <row r="22" spans="1:25" x14ac:dyDescent="0.25">
      <c r="A22" s="55">
        <v>15</v>
      </c>
      <c r="B22" s="56">
        <v>243</v>
      </c>
      <c r="C22" s="56" t="s">
        <v>15</v>
      </c>
      <c r="D22" s="56">
        <v>243</v>
      </c>
      <c r="E22" s="56">
        <v>223</v>
      </c>
      <c r="F22" s="56">
        <v>357.8</v>
      </c>
      <c r="G22" s="56">
        <v>79789</v>
      </c>
      <c r="H22" s="56">
        <v>79789</v>
      </c>
      <c r="I22" s="56">
        <v>233</v>
      </c>
      <c r="J22" s="56">
        <v>227.6</v>
      </c>
      <c r="K22" s="56">
        <v>357.8</v>
      </c>
      <c r="L22" s="43"/>
      <c r="N22" s="3">
        <f t="shared" si="1"/>
        <v>368.53000000000003</v>
      </c>
      <c r="O22">
        <f t="shared" si="2"/>
        <v>85867</v>
      </c>
      <c r="P22">
        <f t="shared" si="3"/>
        <v>0</v>
      </c>
      <c r="Q22">
        <f t="shared" si="4"/>
        <v>85867</v>
      </c>
      <c r="R22">
        <f t="shared" si="5"/>
        <v>6078</v>
      </c>
      <c r="U22" s="3">
        <f t="shared" si="6"/>
        <v>368.53000000000003</v>
      </c>
      <c r="V22">
        <f t="shared" si="7"/>
        <v>83877</v>
      </c>
      <c r="W22">
        <f t="shared" si="8"/>
        <v>1990</v>
      </c>
      <c r="X22">
        <f t="shared" si="9"/>
        <v>85867</v>
      </c>
      <c r="Y22">
        <f t="shared" si="10"/>
        <v>0</v>
      </c>
    </row>
    <row r="23" spans="1:25" x14ac:dyDescent="0.25">
      <c r="A23" s="55">
        <v>16</v>
      </c>
      <c r="B23" s="56">
        <v>261</v>
      </c>
      <c r="C23" s="56" t="s">
        <v>16</v>
      </c>
      <c r="D23" s="56">
        <v>261</v>
      </c>
      <c r="E23" s="56">
        <v>12512.2</v>
      </c>
      <c r="F23" s="56">
        <v>357.8</v>
      </c>
      <c r="G23" s="56">
        <v>4476865</v>
      </c>
      <c r="H23" s="56">
        <v>4476865</v>
      </c>
      <c r="I23" s="56">
        <v>12671.4</v>
      </c>
      <c r="J23" s="56">
        <v>12858.5</v>
      </c>
      <c r="K23" s="56">
        <v>357.8</v>
      </c>
      <c r="L23" s="43"/>
      <c r="N23" s="3">
        <f t="shared" si="1"/>
        <v>368.53000000000003</v>
      </c>
      <c r="O23">
        <f t="shared" si="2"/>
        <v>4669791</v>
      </c>
      <c r="P23">
        <f t="shared" si="3"/>
        <v>0</v>
      </c>
      <c r="Q23">
        <f t="shared" si="4"/>
        <v>4669791</v>
      </c>
      <c r="R23">
        <f t="shared" si="5"/>
        <v>192926</v>
      </c>
      <c r="U23" s="3">
        <f t="shared" si="6"/>
        <v>368.53000000000003</v>
      </c>
      <c r="V23">
        <f t="shared" si="7"/>
        <v>4738743</v>
      </c>
      <c r="W23">
        <f t="shared" si="8"/>
        <v>0</v>
      </c>
      <c r="X23">
        <f t="shared" si="9"/>
        <v>4738743</v>
      </c>
      <c r="Y23">
        <f t="shared" si="10"/>
        <v>68952</v>
      </c>
    </row>
    <row r="24" spans="1:25" x14ac:dyDescent="0.25">
      <c r="A24" s="55">
        <v>17</v>
      </c>
      <c r="B24" s="56">
        <v>279</v>
      </c>
      <c r="C24" s="56" t="s">
        <v>17</v>
      </c>
      <c r="D24" s="56">
        <v>279</v>
      </c>
      <c r="E24" s="56">
        <v>814.8</v>
      </c>
      <c r="F24" s="56">
        <v>357.8</v>
      </c>
      <c r="G24" s="56">
        <v>291535</v>
      </c>
      <c r="H24" s="56">
        <v>291535</v>
      </c>
      <c r="I24" s="56">
        <v>813.2</v>
      </c>
      <c r="J24" s="56">
        <v>800.1</v>
      </c>
      <c r="K24" s="56">
        <v>357.8</v>
      </c>
      <c r="L24" s="43"/>
      <c r="N24" s="3">
        <f t="shared" si="1"/>
        <v>368.53000000000003</v>
      </c>
      <c r="O24">
        <f t="shared" si="2"/>
        <v>299689</v>
      </c>
      <c r="P24">
        <f t="shared" si="3"/>
        <v>0</v>
      </c>
      <c r="Q24">
        <f t="shared" si="4"/>
        <v>299689</v>
      </c>
      <c r="R24">
        <f t="shared" si="5"/>
        <v>8154</v>
      </c>
      <c r="U24" s="3">
        <f t="shared" si="6"/>
        <v>368.53000000000003</v>
      </c>
      <c r="V24">
        <f t="shared" si="7"/>
        <v>294861</v>
      </c>
      <c r="W24">
        <f t="shared" si="8"/>
        <v>4828</v>
      </c>
      <c r="X24">
        <f t="shared" si="9"/>
        <v>299689</v>
      </c>
      <c r="Y24">
        <f t="shared" si="10"/>
        <v>0</v>
      </c>
    </row>
    <row r="25" spans="1:25" x14ac:dyDescent="0.25">
      <c r="A25" s="55">
        <v>18</v>
      </c>
      <c r="B25" s="56">
        <v>355</v>
      </c>
      <c r="C25" s="56" t="s">
        <v>18</v>
      </c>
      <c r="D25" s="56">
        <v>355</v>
      </c>
      <c r="E25" s="56">
        <v>279.2</v>
      </c>
      <c r="F25" s="56">
        <v>357.8</v>
      </c>
      <c r="G25" s="56">
        <v>99898</v>
      </c>
      <c r="H25" s="56">
        <v>99898</v>
      </c>
      <c r="I25" s="56">
        <v>276.2</v>
      </c>
      <c r="J25" s="56">
        <v>269.39999999999998</v>
      </c>
      <c r="K25" s="56">
        <v>357.8</v>
      </c>
      <c r="L25" s="43"/>
      <c r="N25" s="3">
        <f t="shared" si="1"/>
        <v>368.53000000000003</v>
      </c>
      <c r="O25">
        <f t="shared" si="2"/>
        <v>101788</v>
      </c>
      <c r="P25">
        <f t="shared" si="3"/>
        <v>0</v>
      </c>
      <c r="Q25">
        <f t="shared" si="4"/>
        <v>101788</v>
      </c>
      <c r="R25">
        <f t="shared" si="5"/>
        <v>1890</v>
      </c>
      <c r="U25" s="3">
        <f t="shared" si="6"/>
        <v>368.53000000000003</v>
      </c>
      <c r="V25">
        <f t="shared" si="7"/>
        <v>99282</v>
      </c>
      <c r="W25">
        <f t="shared" si="8"/>
        <v>2506</v>
      </c>
      <c r="X25">
        <f t="shared" si="9"/>
        <v>101788</v>
      </c>
      <c r="Y25">
        <f t="shared" si="10"/>
        <v>0</v>
      </c>
    </row>
    <row r="26" spans="1:25" x14ac:dyDescent="0.25">
      <c r="A26" s="55">
        <v>19</v>
      </c>
      <c r="B26" s="56">
        <v>387</v>
      </c>
      <c r="C26" s="56" t="s">
        <v>19</v>
      </c>
      <c r="D26" s="56">
        <v>387</v>
      </c>
      <c r="E26" s="56">
        <v>1375.2</v>
      </c>
      <c r="F26" s="56">
        <v>357.8</v>
      </c>
      <c r="G26" s="56">
        <v>492047</v>
      </c>
      <c r="H26" s="56">
        <v>492047</v>
      </c>
      <c r="I26" s="56">
        <v>1401.9</v>
      </c>
      <c r="J26" s="56">
        <v>1424.1</v>
      </c>
      <c r="K26" s="56">
        <v>357.8</v>
      </c>
      <c r="L26" s="43"/>
      <c r="N26" s="3">
        <f t="shared" si="1"/>
        <v>368.53000000000003</v>
      </c>
      <c r="O26">
        <f t="shared" si="2"/>
        <v>516642</v>
      </c>
      <c r="P26">
        <f t="shared" si="3"/>
        <v>0</v>
      </c>
      <c r="Q26">
        <f t="shared" si="4"/>
        <v>516642</v>
      </c>
      <c r="R26">
        <f t="shared" si="5"/>
        <v>24595</v>
      </c>
      <c r="U26" s="3">
        <f t="shared" si="6"/>
        <v>368.53000000000003</v>
      </c>
      <c r="V26">
        <f t="shared" si="7"/>
        <v>524824</v>
      </c>
      <c r="W26">
        <f t="shared" si="8"/>
        <v>0</v>
      </c>
      <c r="X26">
        <f t="shared" si="9"/>
        <v>524824</v>
      </c>
      <c r="Y26">
        <f t="shared" si="10"/>
        <v>8182</v>
      </c>
    </row>
    <row r="27" spans="1:25" x14ac:dyDescent="0.25">
      <c r="A27" s="55">
        <v>20</v>
      </c>
      <c r="B27" s="56">
        <v>414</v>
      </c>
      <c r="C27" s="56" t="s">
        <v>20</v>
      </c>
      <c r="D27" s="56">
        <v>414</v>
      </c>
      <c r="E27" s="56">
        <v>523.79999999999995</v>
      </c>
      <c r="F27" s="56">
        <v>357.8</v>
      </c>
      <c r="G27" s="56">
        <v>187416</v>
      </c>
      <c r="H27" s="56">
        <v>187416</v>
      </c>
      <c r="I27" s="56">
        <v>510.6</v>
      </c>
      <c r="J27" s="56">
        <v>497.9</v>
      </c>
      <c r="K27" s="56">
        <v>357.8</v>
      </c>
      <c r="L27" s="43"/>
      <c r="N27" s="3">
        <f t="shared" si="1"/>
        <v>368.53000000000003</v>
      </c>
      <c r="O27">
        <f t="shared" si="2"/>
        <v>188171</v>
      </c>
      <c r="P27">
        <f t="shared" si="3"/>
        <v>0</v>
      </c>
      <c r="Q27">
        <f t="shared" si="4"/>
        <v>188171</v>
      </c>
      <c r="R27">
        <f t="shared" si="5"/>
        <v>755</v>
      </c>
      <c r="U27" s="3">
        <f t="shared" si="6"/>
        <v>368.53000000000003</v>
      </c>
      <c r="V27">
        <f t="shared" si="7"/>
        <v>183491</v>
      </c>
      <c r="W27">
        <f t="shared" si="8"/>
        <v>4680</v>
      </c>
      <c r="X27">
        <f t="shared" si="9"/>
        <v>188171</v>
      </c>
      <c r="Y27">
        <f t="shared" si="10"/>
        <v>0</v>
      </c>
    </row>
    <row r="28" spans="1:25" x14ac:dyDescent="0.25">
      <c r="A28" s="55">
        <v>21</v>
      </c>
      <c r="B28" s="56">
        <v>540</v>
      </c>
      <c r="C28" s="56" t="s">
        <v>21</v>
      </c>
      <c r="D28" s="56">
        <v>540</v>
      </c>
      <c r="E28" s="56">
        <v>486.9</v>
      </c>
      <c r="F28" s="56">
        <v>357.8</v>
      </c>
      <c r="G28" s="56">
        <v>174213</v>
      </c>
      <c r="H28" s="56">
        <v>174213</v>
      </c>
      <c r="I28" s="56">
        <v>461.6</v>
      </c>
      <c r="J28" s="56">
        <v>473</v>
      </c>
      <c r="K28" s="56">
        <v>357.8</v>
      </c>
      <c r="L28" s="43"/>
      <c r="N28" s="3">
        <f t="shared" si="1"/>
        <v>368.53000000000003</v>
      </c>
      <c r="O28">
        <f t="shared" si="2"/>
        <v>170113</v>
      </c>
      <c r="P28">
        <f t="shared" si="3"/>
        <v>4100</v>
      </c>
      <c r="Q28">
        <f t="shared" si="4"/>
        <v>174213</v>
      </c>
      <c r="R28">
        <f t="shared" si="5"/>
        <v>0</v>
      </c>
      <c r="U28" s="3">
        <f t="shared" si="6"/>
        <v>368.53000000000003</v>
      </c>
      <c r="V28">
        <f t="shared" si="7"/>
        <v>174315</v>
      </c>
      <c r="W28">
        <f t="shared" si="8"/>
        <v>0</v>
      </c>
      <c r="X28">
        <f t="shared" si="9"/>
        <v>174315</v>
      </c>
      <c r="Y28">
        <f t="shared" si="10"/>
        <v>102</v>
      </c>
    </row>
    <row r="29" spans="1:25" x14ac:dyDescent="0.25">
      <c r="A29" s="55">
        <v>22</v>
      </c>
      <c r="B29" s="56">
        <v>472</v>
      </c>
      <c r="C29" s="56" t="s">
        <v>22</v>
      </c>
      <c r="D29" s="56">
        <v>472</v>
      </c>
      <c r="E29" s="56">
        <v>1700</v>
      </c>
      <c r="F29" s="56">
        <v>357.8</v>
      </c>
      <c r="G29" s="56">
        <v>608260</v>
      </c>
      <c r="H29" s="56">
        <v>608260</v>
      </c>
      <c r="I29" s="56">
        <v>1759.2</v>
      </c>
      <c r="J29" s="56">
        <v>1768.9</v>
      </c>
      <c r="K29" s="56">
        <v>357.8</v>
      </c>
      <c r="L29" s="43"/>
      <c r="N29" s="3">
        <f t="shared" si="1"/>
        <v>368.53000000000003</v>
      </c>
      <c r="O29">
        <f t="shared" si="2"/>
        <v>648318</v>
      </c>
      <c r="P29">
        <f t="shared" si="3"/>
        <v>0</v>
      </c>
      <c r="Q29">
        <f t="shared" si="4"/>
        <v>648318</v>
      </c>
      <c r="R29">
        <f t="shared" si="5"/>
        <v>40058</v>
      </c>
      <c r="U29" s="3">
        <f t="shared" si="6"/>
        <v>368.53000000000003</v>
      </c>
      <c r="V29">
        <f t="shared" si="7"/>
        <v>651893</v>
      </c>
      <c r="W29">
        <f t="shared" si="8"/>
        <v>0</v>
      </c>
      <c r="X29">
        <f t="shared" si="9"/>
        <v>651893</v>
      </c>
      <c r="Y29">
        <f t="shared" si="10"/>
        <v>3575</v>
      </c>
    </row>
    <row r="30" spans="1:25" x14ac:dyDescent="0.25">
      <c r="A30" s="55">
        <v>23</v>
      </c>
      <c r="B30" s="56">
        <v>513</v>
      </c>
      <c r="C30" s="56" t="s">
        <v>23</v>
      </c>
      <c r="D30" s="56">
        <v>513</v>
      </c>
      <c r="E30" s="56">
        <v>359.2</v>
      </c>
      <c r="F30" s="56">
        <v>357.8</v>
      </c>
      <c r="G30" s="56">
        <v>128522</v>
      </c>
      <c r="H30" s="56">
        <v>128522</v>
      </c>
      <c r="I30" s="56">
        <v>360.7</v>
      </c>
      <c r="J30" s="56">
        <v>360.1</v>
      </c>
      <c r="K30" s="56">
        <v>357.8</v>
      </c>
      <c r="L30" s="43"/>
      <c r="N30" s="3">
        <f t="shared" si="1"/>
        <v>368.53000000000003</v>
      </c>
      <c r="O30">
        <f t="shared" si="2"/>
        <v>132929</v>
      </c>
      <c r="P30">
        <f t="shared" si="3"/>
        <v>0</v>
      </c>
      <c r="Q30">
        <f t="shared" si="4"/>
        <v>132929</v>
      </c>
      <c r="R30">
        <f t="shared" si="5"/>
        <v>4407</v>
      </c>
      <c r="U30" s="3">
        <f t="shared" si="6"/>
        <v>368.53000000000003</v>
      </c>
      <c r="V30">
        <f t="shared" si="7"/>
        <v>132708</v>
      </c>
      <c r="W30">
        <f t="shared" si="8"/>
        <v>221</v>
      </c>
      <c r="X30">
        <f t="shared" si="9"/>
        <v>132929</v>
      </c>
      <c r="Y30">
        <f t="shared" si="10"/>
        <v>0</v>
      </c>
    </row>
    <row r="31" spans="1:25" x14ac:dyDescent="0.25">
      <c r="A31" s="55">
        <v>24</v>
      </c>
      <c r="B31" s="56">
        <v>549</v>
      </c>
      <c r="C31" s="56" t="s">
        <v>24</v>
      </c>
      <c r="D31" s="56">
        <v>549</v>
      </c>
      <c r="E31" s="56">
        <v>486.7</v>
      </c>
      <c r="F31" s="56">
        <v>357.8</v>
      </c>
      <c r="G31" s="56">
        <v>174141</v>
      </c>
      <c r="H31" s="56">
        <v>174141</v>
      </c>
      <c r="I31" s="56">
        <v>501.8</v>
      </c>
      <c r="J31" s="56">
        <v>525.1</v>
      </c>
      <c r="K31" s="56">
        <v>357.8</v>
      </c>
      <c r="L31" s="43"/>
      <c r="N31" s="3">
        <f t="shared" si="1"/>
        <v>368.53000000000003</v>
      </c>
      <c r="O31">
        <f t="shared" si="2"/>
        <v>184928</v>
      </c>
      <c r="P31">
        <f t="shared" si="3"/>
        <v>0</v>
      </c>
      <c r="Q31">
        <f t="shared" si="4"/>
        <v>184928</v>
      </c>
      <c r="R31">
        <f t="shared" si="5"/>
        <v>10787</v>
      </c>
      <c r="U31" s="3">
        <f t="shared" si="6"/>
        <v>368.53000000000003</v>
      </c>
      <c r="V31">
        <f t="shared" si="7"/>
        <v>193515</v>
      </c>
      <c r="W31">
        <f t="shared" si="8"/>
        <v>0</v>
      </c>
      <c r="X31">
        <f t="shared" si="9"/>
        <v>193515</v>
      </c>
      <c r="Y31">
        <f t="shared" si="10"/>
        <v>8587</v>
      </c>
    </row>
    <row r="32" spans="1:25" x14ac:dyDescent="0.25">
      <c r="A32" s="55">
        <v>25</v>
      </c>
      <c r="B32" s="56">
        <v>576</v>
      </c>
      <c r="C32" s="56" t="s">
        <v>25</v>
      </c>
      <c r="D32" s="56">
        <v>576</v>
      </c>
      <c r="E32" s="56">
        <v>471.3</v>
      </c>
      <c r="F32" s="56">
        <v>357.8</v>
      </c>
      <c r="G32" s="56">
        <v>168631</v>
      </c>
      <c r="H32" s="56">
        <v>168631</v>
      </c>
      <c r="I32" s="56">
        <v>472.7</v>
      </c>
      <c r="J32" s="56">
        <v>460</v>
      </c>
      <c r="K32" s="56">
        <v>357.8</v>
      </c>
      <c r="L32" s="43"/>
      <c r="N32" s="3">
        <f t="shared" si="1"/>
        <v>368.53000000000003</v>
      </c>
      <c r="O32">
        <f t="shared" si="2"/>
        <v>174204</v>
      </c>
      <c r="P32">
        <f t="shared" si="3"/>
        <v>0</v>
      </c>
      <c r="Q32">
        <f t="shared" si="4"/>
        <v>174204</v>
      </c>
      <c r="R32">
        <f t="shared" si="5"/>
        <v>5573</v>
      </c>
      <c r="U32" s="3">
        <f t="shared" si="6"/>
        <v>368.53000000000003</v>
      </c>
      <c r="V32">
        <f t="shared" si="7"/>
        <v>169524</v>
      </c>
      <c r="W32">
        <f t="shared" si="8"/>
        <v>4680</v>
      </c>
      <c r="X32">
        <f t="shared" si="9"/>
        <v>174204</v>
      </c>
      <c r="Y32">
        <f t="shared" si="10"/>
        <v>0</v>
      </c>
    </row>
    <row r="33" spans="1:25" x14ac:dyDescent="0.25">
      <c r="A33" s="55">
        <v>26</v>
      </c>
      <c r="B33" s="56">
        <v>585</v>
      </c>
      <c r="C33" s="56" t="s">
        <v>26</v>
      </c>
      <c r="D33" s="56">
        <v>585</v>
      </c>
      <c r="E33" s="56">
        <v>623.1</v>
      </c>
      <c r="F33" s="56">
        <v>357.8</v>
      </c>
      <c r="G33" s="56">
        <v>222945</v>
      </c>
      <c r="H33" s="56">
        <v>222945</v>
      </c>
      <c r="I33" s="56">
        <v>631.70000000000005</v>
      </c>
      <c r="J33" s="56">
        <v>630.9</v>
      </c>
      <c r="K33" s="56">
        <v>357.8</v>
      </c>
      <c r="L33" s="43"/>
      <c r="N33" s="3">
        <f t="shared" si="1"/>
        <v>368.53000000000003</v>
      </c>
      <c r="O33">
        <f t="shared" si="2"/>
        <v>232800</v>
      </c>
      <c r="P33">
        <f t="shared" si="3"/>
        <v>0</v>
      </c>
      <c r="Q33">
        <f t="shared" si="4"/>
        <v>232800</v>
      </c>
      <c r="R33">
        <f t="shared" si="5"/>
        <v>9855</v>
      </c>
      <c r="U33" s="3">
        <f t="shared" si="6"/>
        <v>368.53000000000003</v>
      </c>
      <c r="V33">
        <f t="shared" si="7"/>
        <v>232506</v>
      </c>
      <c r="W33">
        <f t="shared" si="8"/>
        <v>294</v>
      </c>
      <c r="X33">
        <f t="shared" si="9"/>
        <v>232800</v>
      </c>
      <c r="Y33">
        <f t="shared" si="10"/>
        <v>0</v>
      </c>
    </row>
    <row r="34" spans="1:25" x14ac:dyDescent="0.25">
      <c r="A34" s="55">
        <v>27</v>
      </c>
      <c r="B34" s="56">
        <v>594</v>
      </c>
      <c r="C34" s="56" t="s">
        <v>27</v>
      </c>
      <c r="D34" s="56">
        <v>594</v>
      </c>
      <c r="E34" s="56">
        <v>756</v>
      </c>
      <c r="F34" s="56">
        <v>357.8</v>
      </c>
      <c r="G34" s="56">
        <v>270497</v>
      </c>
      <c r="H34" s="56">
        <v>270497</v>
      </c>
      <c r="I34" s="56">
        <v>740.1</v>
      </c>
      <c r="J34" s="56">
        <v>727</v>
      </c>
      <c r="K34" s="56">
        <v>357.8</v>
      </c>
      <c r="L34" s="43"/>
      <c r="N34" s="3">
        <f t="shared" si="1"/>
        <v>368.53000000000003</v>
      </c>
      <c r="O34">
        <f t="shared" si="2"/>
        <v>272749</v>
      </c>
      <c r="P34">
        <f t="shared" si="3"/>
        <v>0</v>
      </c>
      <c r="Q34">
        <f t="shared" si="4"/>
        <v>272749</v>
      </c>
      <c r="R34">
        <f t="shared" si="5"/>
        <v>2252</v>
      </c>
      <c r="U34" s="3">
        <f t="shared" si="6"/>
        <v>368.53000000000003</v>
      </c>
      <c r="V34">
        <f t="shared" si="7"/>
        <v>267921</v>
      </c>
      <c r="W34">
        <f t="shared" si="8"/>
        <v>4828</v>
      </c>
      <c r="X34">
        <f t="shared" si="9"/>
        <v>272749</v>
      </c>
      <c r="Y34">
        <f t="shared" si="10"/>
        <v>0</v>
      </c>
    </row>
    <row r="35" spans="1:25" x14ac:dyDescent="0.25">
      <c r="A35" s="55">
        <v>28</v>
      </c>
      <c r="B35" s="56">
        <v>603</v>
      </c>
      <c r="C35" s="56" t="s">
        <v>28</v>
      </c>
      <c r="D35" s="56">
        <v>603</v>
      </c>
      <c r="E35" s="56">
        <v>185.1</v>
      </c>
      <c r="F35" s="56">
        <v>357.8</v>
      </c>
      <c r="G35" s="56">
        <v>66229</v>
      </c>
      <c r="H35" s="56">
        <v>70547</v>
      </c>
      <c r="I35" s="56">
        <v>175.2</v>
      </c>
      <c r="J35" s="56">
        <v>170.7</v>
      </c>
      <c r="K35" s="56">
        <v>357.8</v>
      </c>
      <c r="L35" s="43"/>
      <c r="N35" s="3">
        <f t="shared" si="1"/>
        <v>368.53000000000003</v>
      </c>
      <c r="O35">
        <f t="shared" si="2"/>
        <v>64566</v>
      </c>
      <c r="P35">
        <f t="shared" si="3"/>
        <v>1663</v>
      </c>
      <c r="Q35">
        <f t="shared" si="4"/>
        <v>66229</v>
      </c>
      <c r="R35">
        <f t="shared" si="5"/>
        <v>-4318</v>
      </c>
      <c r="U35" s="3">
        <f t="shared" si="6"/>
        <v>368.53000000000003</v>
      </c>
      <c r="V35">
        <f t="shared" si="7"/>
        <v>62908</v>
      </c>
      <c r="W35">
        <f t="shared" si="8"/>
        <v>1658</v>
      </c>
      <c r="X35">
        <f t="shared" si="9"/>
        <v>64566</v>
      </c>
      <c r="Y35">
        <f t="shared" si="10"/>
        <v>-1663</v>
      </c>
    </row>
    <row r="36" spans="1:25" x14ac:dyDescent="0.25">
      <c r="A36" s="55">
        <v>29</v>
      </c>
      <c r="B36" s="56">
        <v>609</v>
      </c>
      <c r="C36" s="56" t="s">
        <v>29</v>
      </c>
      <c r="D36" s="56">
        <v>609</v>
      </c>
      <c r="E36" s="56">
        <v>1510.7</v>
      </c>
      <c r="F36" s="56">
        <v>357.8</v>
      </c>
      <c r="G36" s="56">
        <v>540528</v>
      </c>
      <c r="H36" s="56">
        <v>540528</v>
      </c>
      <c r="I36" s="56">
        <v>1537.7</v>
      </c>
      <c r="J36" s="56">
        <v>1547.7</v>
      </c>
      <c r="K36" s="56">
        <v>357.8</v>
      </c>
      <c r="L36" s="43"/>
      <c r="N36" s="3">
        <f t="shared" si="1"/>
        <v>368.53000000000003</v>
      </c>
      <c r="O36">
        <f t="shared" si="2"/>
        <v>566689</v>
      </c>
      <c r="P36">
        <f t="shared" si="3"/>
        <v>0</v>
      </c>
      <c r="Q36">
        <f t="shared" si="4"/>
        <v>566689</v>
      </c>
      <c r="R36">
        <f t="shared" si="5"/>
        <v>26161</v>
      </c>
      <c r="U36" s="3">
        <f t="shared" si="6"/>
        <v>368.53000000000003</v>
      </c>
      <c r="V36">
        <f t="shared" si="7"/>
        <v>570374</v>
      </c>
      <c r="W36">
        <f t="shared" si="8"/>
        <v>0</v>
      </c>
      <c r="X36">
        <f t="shared" si="9"/>
        <v>570374</v>
      </c>
      <c r="Y36">
        <f t="shared" si="10"/>
        <v>3685</v>
      </c>
    </row>
    <row r="37" spans="1:25" x14ac:dyDescent="0.25">
      <c r="A37" s="55">
        <v>30</v>
      </c>
      <c r="B37" s="56">
        <v>621</v>
      </c>
      <c r="C37" s="56" t="s">
        <v>30</v>
      </c>
      <c r="D37" s="56">
        <v>621</v>
      </c>
      <c r="E37" s="56">
        <v>4044.3</v>
      </c>
      <c r="F37" s="56">
        <v>357.8</v>
      </c>
      <c r="G37" s="56">
        <v>1447051</v>
      </c>
      <c r="H37" s="56">
        <v>1447051</v>
      </c>
      <c r="I37" s="56">
        <v>4017.2</v>
      </c>
      <c r="J37" s="56">
        <v>3987.7</v>
      </c>
      <c r="K37" s="56">
        <v>357.8</v>
      </c>
      <c r="L37" s="43"/>
      <c r="N37" s="3">
        <f t="shared" si="1"/>
        <v>368.53000000000003</v>
      </c>
      <c r="O37">
        <f t="shared" si="2"/>
        <v>1480459</v>
      </c>
      <c r="P37">
        <f t="shared" si="3"/>
        <v>0</v>
      </c>
      <c r="Q37">
        <f t="shared" si="4"/>
        <v>1480459</v>
      </c>
      <c r="R37">
        <f t="shared" si="5"/>
        <v>33408</v>
      </c>
      <c r="U37" s="3">
        <f t="shared" si="6"/>
        <v>368.53000000000003</v>
      </c>
      <c r="V37">
        <f t="shared" si="7"/>
        <v>1469587</v>
      </c>
      <c r="W37">
        <f t="shared" si="8"/>
        <v>10872</v>
      </c>
      <c r="X37">
        <f t="shared" si="9"/>
        <v>1480459</v>
      </c>
      <c r="Y37">
        <f t="shared" si="10"/>
        <v>0</v>
      </c>
    </row>
    <row r="38" spans="1:25" x14ac:dyDescent="0.25">
      <c r="A38" s="55">
        <v>31</v>
      </c>
      <c r="B38" s="56">
        <v>720</v>
      </c>
      <c r="C38" s="56" t="s">
        <v>31</v>
      </c>
      <c r="D38" s="56">
        <v>720</v>
      </c>
      <c r="E38" s="56">
        <v>2423.6999999999998</v>
      </c>
      <c r="F38" s="56">
        <v>357.8</v>
      </c>
      <c r="G38" s="56">
        <v>867200</v>
      </c>
      <c r="H38" s="56">
        <v>867200</v>
      </c>
      <c r="I38" s="56">
        <v>2514.9</v>
      </c>
      <c r="J38" s="56">
        <v>2595.6999999999998</v>
      </c>
      <c r="K38" s="56">
        <v>357.8</v>
      </c>
      <c r="L38" s="43"/>
      <c r="N38" s="3">
        <f t="shared" si="1"/>
        <v>368.53000000000003</v>
      </c>
      <c r="O38">
        <f t="shared" si="2"/>
        <v>926816</v>
      </c>
      <c r="P38">
        <f t="shared" si="3"/>
        <v>0</v>
      </c>
      <c r="Q38">
        <f t="shared" si="4"/>
        <v>926816</v>
      </c>
      <c r="R38">
        <f t="shared" si="5"/>
        <v>59616</v>
      </c>
      <c r="U38" s="3">
        <f t="shared" si="6"/>
        <v>368.53000000000003</v>
      </c>
      <c r="V38">
        <f t="shared" si="7"/>
        <v>956593</v>
      </c>
      <c r="W38">
        <f t="shared" si="8"/>
        <v>0</v>
      </c>
      <c r="X38">
        <f t="shared" si="9"/>
        <v>956593</v>
      </c>
      <c r="Y38">
        <f t="shared" si="10"/>
        <v>29777</v>
      </c>
    </row>
    <row r="39" spans="1:25" x14ac:dyDescent="0.25">
      <c r="A39" s="55">
        <v>32</v>
      </c>
      <c r="B39" s="56">
        <v>729</v>
      </c>
      <c r="C39" s="56" t="s">
        <v>32</v>
      </c>
      <c r="D39" s="56">
        <v>729</v>
      </c>
      <c r="E39" s="56">
        <v>2020.2</v>
      </c>
      <c r="F39" s="56">
        <v>357.8</v>
      </c>
      <c r="G39" s="56">
        <v>722828</v>
      </c>
      <c r="H39" s="56">
        <v>722828</v>
      </c>
      <c r="I39" s="56">
        <v>2037.5</v>
      </c>
      <c r="J39" s="56">
        <v>2046.7</v>
      </c>
      <c r="K39" s="56">
        <v>357.8</v>
      </c>
      <c r="L39" s="43"/>
      <c r="N39" s="3">
        <f t="shared" si="1"/>
        <v>368.53000000000003</v>
      </c>
      <c r="O39">
        <f t="shared" si="2"/>
        <v>750880</v>
      </c>
      <c r="P39">
        <f t="shared" si="3"/>
        <v>0</v>
      </c>
      <c r="Q39">
        <f t="shared" si="4"/>
        <v>750880</v>
      </c>
      <c r="R39">
        <f t="shared" si="5"/>
        <v>28052</v>
      </c>
      <c r="U39" s="3">
        <f t="shared" si="6"/>
        <v>368.53000000000003</v>
      </c>
      <c r="V39">
        <f t="shared" si="7"/>
        <v>754270</v>
      </c>
      <c r="W39">
        <f t="shared" si="8"/>
        <v>0</v>
      </c>
      <c r="X39">
        <f t="shared" si="9"/>
        <v>754270</v>
      </c>
      <c r="Y39">
        <f t="shared" si="10"/>
        <v>3390</v>
      </c>
    </row>
    <row r="40" spans="1:25" x14ac:dyDescent="0.25">
      <c r="A40" s="55">
        <v>33</v>
      </c>
      <c r="B40" s="56">
        <v>747</v>
      </c>
      <c r="C40" s="56" t="s">
        <v>33</v>
      </c>
      <c r="D40" s="56">
        <v>747</v>
      </c>
      <c r="E40" s="56">
        <v>572.20000000000005</v>
      </c>
      <c r="F40" s="56">
        <v>357.8</v>
      </c>
      <c r="G40" s="56">
        <v>204733</v>
      </c>
      <c r="H40" s="56">
        <v>207452</v>
      </c>
      <c r="I40" s="56">
        <v>568.5</v>
      </c>
      <c r="J40" s="56">
        <v>543.6</v>
      </c>
      <c r="K40" s="56">
        <v>357.8</v>
      </c>
      <c r="L40" s="43"/>
      <c r="N40" s="3">
        <f t="shared" si="1"/>
        <v>368.53000000000003</v>
      </c>
      <c r="O40">
        <f t="shared" si="2"/>
        <v>209509</v>
      </c>
      <c r="P40">
        <f t="shared" si="3"/>
        <v>0</v>
      </c>
      <c r="Q40">
        <f t="shared" si="4"/>
        <v>209509</v>
      </c>
      <c r="R40">
        <f t="shared" si="5"/>
        <v>2057</v>
      </c>
      <c r="U40" s="3">
        <f t="shared" si="6"/>
        <v>368.53000000000003</v>
      </c>
      <c r="V40">
        <f t="shared" si="7"/>
        <v>200333</v>
      </c>
      <c r="W40">
        <f t="shared" si="8"/>
        <v>9176</v>
      </c>
      <c r="X40">
        <f t="shared" si="9"/>
        <v>209509</v>
      </c>
      <c r="Y40">
        <f t="shared" si="10"/>
        <v>0</v>
      </c>
    </row>
    <row r="41" spans="1:25" x14ac:dyDescent="0.25">
      <c r="A41" s="55">
        <v>34</v>
      </c>
      <c r="B41" s="56">
        <v>1917</v>
      </c>
      <c r="C41" s="56" t="s">
        <v>34</v>
      </c>
      <c r="D41" s="56">
        <v>1917</v>
      </c>
      <c r="E41" s="56">
        <v>396.7</v>
      </c>
      <c r="F41" s="56">
        <v>357.8</v>
      </c>
      <c r="G41" s="56">
        <v>141939</v>
      </c>
      <c r="H41" s="56">
        <v>141939</v>
      </c>
      <c r="I41" s="56">
        <v>379.2</v>
      </c>
      <c r="J41" s="56">
        <v>366.6</v>
      </c>
      <c r="K41" s="56">
        <v>357.8</v>
      </c>
      <c r="L41" s="43"/>
      <c r="N41" s="3">
        <f t="shared" si="1"/>
        <v>368.53000000000003</v>
      </c>
      <c r="O41">
        <f t="shared" si="2"/>
        <v>139747</v>
      </c>
      <c r="P41">
        <f t="shared" si="3"/>
        <v>2192</v>
      </c>
      <c r="Q41">
        <f t="shared" si="4"/>
        <v>141939</v>
      </c>
      <c r="R41">
        <f t="shared" si="5"/>
        <v>0</v>
      </c>
      <c r="U41" s="3">
        <f t="shared" si="6"/>
        <v>368.53000000000003</v>
      </c>
      <c r="V41">
        <f t="shared" si="7"/>
        <v>135103</v>
      </c>
      <c r="W41">
        <f t="shared" si="8"/>
        <v>4644</v>
      </c>
      <c r="X41">
        <f t="shared" si="9"/>
        <v>139747</v>
      </c>
      <c r="Y41">
        <f t="shared" si="10"/>
        <v>-2192</v>
      </c>
    </row>
    <row r="42" spans="1:25" x14ac:dyDescent="0.25">
      <c r="A42" s="55">
        <v>35</v>
      </c>
      <c r="B42" s="56">
        <v>846</v>
      </c>
      <c r="C42" s="56" t="s">
        <v>421</v>
      </c>
      <c r="D42" s="56">
        <v>846</v>
      </c>
      <c r="E42" s="56">
        <v>531.79999999999995</v>
      </c>
      <c r="F42" s="56">
        <v>357.8</v>
      </c>
      <c r="G42" s="56">
        <v>190278</v>
      </c>
      <c r="H42" s="56">
        <v>190278</v>
      </c>
      <c r="I42" s="56">
        <v>514.70000000000005</v>
      </c>
      <c r="J42" s="56">
        <v>477.8</v>
      </c>
      <c r="K42" s="56">
        <v>357.8</v>
      </c>
      <c r="L42" s="43"/>
      <c r="N42" s="3">
        <f t="shared" si="1"/>
        <v>368.53000000000003</v>
      </c>
      <c r="O42">
        <f t="shared" si="2"/>
        <v>189682</v>
      </c>
      <c r="P42">
        <f t="shared" si="3"/>
        <v>596</v>
      </c>
      <c r="Q42">
        <f t="shared" si="4"/>
        <v>190278</v>
      </c>
      <c r="R42">
        <f t="shared" si="5"/>
        <v>0</v>
      </c>
      <c r="U42" s="3">
        <f t="shared" si="6"/>
        <v>368.53000000000003</v>
      </c>
      <c r="V42">
        <f t="shared" si="7"/>
        <v>176084</v>
      </c>
      <c r="W42">
        <f t="shared" si="8"/>
        <v>13598</v>
      </c>
      <c r="X42">
        <f t="shared" si="9"/>
        <v>189682</v>
      </c>
      <c r="Y42">
        <f t="shared" si="10"/>
        <v>-596</v>
      </c>
    </row>
    <row r="43" spans="1:25" x14ac:dyDescent="0.25">
      <c r="A43" s="55">
        <v>36</v>
      </c>
      <c r="B43" s="56">
        <v>882</v>
      </c>
      <c r="C43" s="56" t="s">
        <v>35</v>
      </c>
      <c r="D43" s="56">
        <v>882</v>
      </c>
      <c r="E43" s="56">
        <v>3916.8</v>
      </c>
      <c r="F43" s="56">
        <v>357.8</v>
      </c>
      <c r="G43" s="56">
        <v>1401431</v>
      </c>
      <c r="H43" s="56">
        <v>1401431</v>
      </c>
      <c r="I43" s="56">
        <v>3860.2</v>
      </c>
      <c r="J43" s="56">
        <v>3806.8</v>
      </c>
      <c r="K43" s="56">
        <v>357.8</v>
      </c>
      <c r="L43" s="43"/>
      <c r="N43" s="3">
        <f t="shared" si="1"/>
        <v>368.53000000000003</v>
      </c>
      <c r="O43">
        <f t="shared" si="2"/>
        <v>1422600</v>
      </c>
      <c r="P43">
        <f t="shared" si="3"/>
        <v>0</v>
      </c>
      <c r="Q43">
        <f t="shared" si="4"/>
        <v>1422600</v>
      </c>
      <c r="R43">
        <f t="shared" si="5"/>
        <v>21169</v>
      </c>
      <c r="U43" s="3">
        <f t="shared" si="6"/>
        <v>368.53000000000003</v>
      </c>
      <c r="V43">
        <f t="shared" si="7"/>
        <v>1402920</v>
      </c>
      <c r="W43">
        <f t="shared" si="8"/>
        <v>19680</v>
      </c>
      <c r="X43">
        <f t="shared" si="9"/>
        <v>1422600</v>
      </c>
      <c r="Y43">
        <f t="shared" si="10"/>
        <v>0</v>
      </c>
    </row>
    <row r="44" spans="1:25" x14ac:dyDescent="0.25">
      <c r="A44" s="55">
        <v>37</v>
      </c>
      <c r="B44" s="56">
        <v>916</v>
      </c>
      <c r="C44" s="56" t="s">
        <v>36</v>
      </c>
      <c r="D44" s="56">
        <v>916</v>
      </c>
      <c r="E44" s="56">
        <v>269.60000000000002</v>
      </c>
      <c r="F44" s="56">
        <v>357.8</v>
      </c>
      <c r="G44" s="56">
        <v>96463</v>
      </c>
      <c r="H44" s="56">
        <v>96463</v>
      </c>
      <c r="I44" s="56">
        <v>280.8</v>
      </c>
      <c r="J44" s="56">
        <v>274.2</v>
      </c>
      <c r="K44" s="56">
        <v>357.8</v>
      </c>
      <c r="L44" s="43"/>
      <c r="N44" s="3">
        <f t="shared" si="1"/>
        <v>368.53000000000003</v>
      </c>
      <c r="O44">
        <f t="shared" si="2"/>
        <v>103483</v>
      </c>
      <c r="P44">
        <f t="shared" si="3"/>
        <v>0</v>
      </c>
      <c r="Q44">
        <f t="shared" si="4"/>
        <v>103483</v>
      </c>
      <c r="R44">
        <f t="shared" si="5"/>
        <v>7020</v>
      </c>
      <c r="U44" s="3">
        <f t="shared" si="6"/>
        <v>368.53000000000003</v>
      </c>
      <c r="V44">
        <f t="shared" si="7"/>
        <v>101051</v>
      </c>
      <c r="W44">
        <f t="shared" si="8"/>
        <v>2432</v>
      </c>
      <c r="X44">
        <f t="shared" si="9"/>
        <v>103483</v>
      </c>
      <c r="Y44">
        <f t="shared" si="10"/>
        <v>0</v>
      </c>
    </row>
    <row r="45" spans="1:25" x14ac:dyDescent="0.25">
      <c r="A45" s="55">
        <v>38</v>
      </c>
      <c r="B45" s="56">
        <v>914</v>
      </c>
      <c r="C45" s="56" t="s">
        <v>37</v>
      </c>
      <c r="D45" s="56">
        <v>914</v>
      </c>
      <c r="E45" s="56">
        <v>466.3</v>
      </c>
      <c r="F45" s="56">
        <v>357.8</v>
      </c>
      <c r="G45" s="56">
        <v>166842</v>
      </c>
      <c r="H45" s="56">
        <v>172510</v>
      </c>
      <c r="I45" s="56">
        <v>463.9</v>
      </c>
      <c r="J45" s="56">
        <v>451.2</v>
      </c>
      <c r="K45" s="56">
        <v>357.8</v>
      </c>
      <c r="L45" s="43"/>
      <c r="N45" s="3">
        <f t="shared" si="1"/>
        <v>368.53000000000003</v>
      </c>
      <c r="O45">
        <f t="shared" si="2"/>
        <v>170961</v>
      </c>
      <c r="P45">
        <f t="shared" si="3"/>
        <v>0</v>
      </c>
      <c r="Q45">
        <f t="shared" si="4"/>
        <v>170961</v>
      </c>
      <c r="R45">
        <f t="shared" si="5"/>
        <v>-1549</v>
      </c>
      <c r="U45" s="3">
        <f t="shared" si="6"/>
        <v>368.53000000000003</v>
      </c>
      <c r="V45">
        <f t="shared" si="7"/>
        <v>166281</v>
      </c>
      <c r="W45">
        <f t="shared" si="8"/>
        <v>4680</v>
      </c>
      <c r="X45">
        <f t="shared" si="9"/>
        <v>170961</v>
      </c>
      <c r="Y45">
        <f t="shared" si="10"/>
        <v>0</v>
      </c>
    </row>
    <row r="46" spans="1:25" x14ac:dyDescent="0.25">
      <c r="A46" s="55">
        <v>39</v>
      </c>
      <c r="B46" s="56">
        <v>918</v>
      </c>
      <c r="C46" s="56" t="s">
        <v>38</v>
      </c>
      <c r="D46" s="56">
        <v>918</v>
      </c>
      <c r="E46" s="56">
        <v>384.3</v>
      </c>
      <c r="F46" s="56">
        <v>357.8</v>
      </c>
      <c r="G46" s="56">
        <v>137503</v>
      </c>
      <c r="H46" s="56">
        <v>137503</v>
      </c>
      <c r="I46" s="56">
        <v>381.3</v>
      </c>
      <c r="J46" s="56">
        <v>380.7</v>
      </c>
      <c r="K46" s="56">
        <v>357.8</v>
      </c>
      <c r="L46" s="43"/>
      <c r="N46" s="3">
        <f t="shared" si="1"/>
        <v>368.53000000000003</v>
      </c>
      <c r="O46">
        <f t="shared" si="2"/>
        <v>140520</v>
      </c>
      <c r="P46">
        <f t="shared" si="3"/>
        <v>0</v>
      </c>
      <c r="Q46">
        <f t="shared" si="4"/>
        <v>140520</v>
      </c>
      <c r="R46">
        <f t="shared" si="5"/>
        <v>3017</v>
      </c>
      <c r="U46" s="3">
        <f t="shared" si="6"/>
        <v>368.53000000000003</v>
      </c>
      <c r="V46">
        <f t="shared" si="7"/>
        <v>140299</v>
      </c>
      <c r="W46">
        <f t="shared" si="8"/>
        <v>221</v>
      </c>
      <c r="X46">
        <f t="shared" si="9"/>
        <v>140520</v>
      </c>
      <c r="Y46">
        <f t="shared" si="10"/>
        <v>0</v>
      </c>
    </row>
    <row r="47" spans="1:25" x14ac:dyDescent="0.25">
      <c r="A47" s="55">
        <v>40</v>
      </c>
      <c r="B47" s="56">
        <v>936</v>
      </c>
      <c r="C47" s="56" t="s">
        <v>39</v>
      </c>
      <c r="D47" s="56">
        <v>936</v>
      </c>
      <c r="E47" s="56">
        <v>845.1</v>
      </c>
      <c r="F47" s="56">
        <v>357.8</v>
      </c>
      <c r="G47" s="56">
        <v>302377</v>
      </c>
      <c r="H47" s="56">
        <v>302377</v>
      </c>
      <c r="I47" s="56">
        <v>854.3</v>
      </c>
      <c r="J47" s="56">
        <v>817.1</v>
      </c>
      <c r="K47" s="56">
        <v>357.8</v>
      </c>
      <c r="L47" s="43"/>
      <c r="N47" s="3">
        <f t="shared" si="1"/>
        <v>368.53000000000003</v>
      </c>
      <c r="O47">
        <f t="shared" si="2"/>
        <v>314835</v>
      </c>
      <c r="P47">
        <f t="shared" si="3"/>
        <v>0</v>
      </c>
      <c r="Q47">
        <f t="shared" si="4"/>
        <v>314835</v>
      </c>
      <c r="R47">
        <f t="shared" si="5"/>
        <v>12458</v>
      </c>
      <c r="U47" s="3">
        <f t="shared" si="6"/>
        <v>368.53000000000003</v>
      </c>
      <c r="V47">
        <f t="shared" si="7"/>
        <v>301126</v>
      </c>
      <c r="W47">
        <f t="shared" si="8"/>
        <v>13709</v>
      </c>
      <c r="X47">
        <f t="shared" si="9"/>
        <v>314835</v>
      </c>
      <c r="Y47">
        <f t="shared" si="10"/>
        <v>0</v>
      </c>
    </row>
    <row r="48" spans="1:25" x14ac:dyDescent="0.25">
      <c r="A48" s="55">
        <v>41</v>
      </c>
      <c r="B48" s="56">
        <v>977</v>
      </c>
      <c r="C48" s="56" t="s">
        <v>40</v>
      </c>
      <c r="D48" s="56">
        <v>977</v>
      </c>
      <c r="E48" s="56">
        <v>581.1</v>
      </c>
      <c r="F48" s="56">
        <v>357.8</v>
      </c>
      <c r="G48" s="56">
        <v>207918</v>
      </c>
      <c r="H48" s="56">
        <v>207918</v>
      </c>
      <c r="I48" s="56">
        <v>573.5</v>
      </c>
      <c r="J48" s="56">
        <v>572.70000000000005</v>
      </c>
      <c r="K48" s="56">
        <v>357.8</v>
      </c>
      <c r="L48" s="43"/>
      <c r="N48" s="3">
        <f t="shared" si="1"/>
        <v>368.53000000000003</v>
      </c>
      <c r="O48">
        <f t="shared" si="2"/>
        <v>211352</v>
      </c>
      <c r="P48">
        <f t="shared" si="3"/>
        <v>0</v>
      </c>
      <c r="Q48">
        <f t="shared" si="4"/>
        <v>211352</v>
      </c>
      <c r="R48">
        <f t="shared" si="5"/>
        <v>3434</v>
      </c>
      <c r="U48" s="3">
        <f t="shared" si="6"/>
        <v>368.53000000000003</v>
      </c>
      <c r="V48">
        <f t="shared" si="7"/>
        <v>211057</v>
      </c>
      <c r="W48">
        <f t="shared" si="8"/>
        <v>295</v>
      </c>
      <c r="X48">
        <f t="shared" si="9"/>
        <v>211352</v>
      </c>
      <c r="Y48">
        <f t="shared" si="10"/>
        <v>0</v>
      </c>
    </row>
    <row r="49" spans="1:25" x14ac:dyDescent="0.25">
      <c r="A49" s="55">
        <v>42</v>
      </c>
      <c r="B49" s="56">
        <v>981</v>
      </c>
      <c r="C49" s="56" t="s">
        <v>41</v>
      </c>
      <c r="D49" s="56">
        <v>981</v>
      </c>
      <c r="E49" s="56">
        <v>1978.2</v>
      </c>
      <c r="F49" s="56">
        <v>357.8</v>
      </c>
      <c r="G49" s="56">
        <v>707800</v>
      </c>
      <c r="H49" s="56">
        <v>707800</v>
      </c>
      <c r="I49" s="56">
        <v>2011</v>
      </c>
      <c r="J49" s="56">
        <v>1984.2</v>
      </c>
      <c r="K49" s="56">
        <v>357.8</v>
      </c>
      <c r="L49" s="43"/>
      <c r="N49" s="3">
        <f t="shared" si="1"/>
        <v>368.53000000000003</v>
      </c>
      <c r="O49">
        <f t="shared" si="2"/>
        <v>741114</v>
      </c>
      <c r="P49">
        <f t="shared" si="3"/>
        <v>0</v>
      </c>
      <c r="Q49">
        <f t="shared" si="4"/>
        <v>741114</v>
      </c>
      <c r="R49">
        <f t="shared" si="5"/>
        <v>33314</v>
      </c>
      <c r="U49" s="3">
        <f t="shared" si="6"/>
        <v>368.53000000000003</v>
      </c>
      <c r="V49">
        <f t="shared" si="7"/>
        <v>731237</v>
      </c>
      <c r="W49">
        <f t="shared" si="8"/>
        <v>9877</v>
      </c>
      <c r="X49">
        <f t="shared" si="9"/>
        <v>741114</v>
      </c>
      <c r="Y49">
        <f t="shared" si="10"/>
        <v>0</v>
      </c>
    </row>
    <row r="50" spans="1:25" x14ac:dyDescent="0.25">
      <c r="A50" s="55">
        <v>43</v>
      </c>
      <c r="B50" s="56">
        <v>999</v>
      </c>
      <c r="C50" s="56" t="s">
        <v>42</v>
      </c>
      <c r="D50" s="56">
        <v>999</v>
      </c>
      <c r="E50" s="56">
        <v>1670.6</v>
      </c>
      <c r="F50" s="56">
        <v>357.8</v>
      </c>
      <c r="G50" s="56">
        <v>597741</v>
      </c>
      <c r="H50" s="56">
        <v>597741</v>
      </c>
      <c r="I50" s="56">
        <v>1644.7</v>
      </c>
      <c r="J50" s="56">
        <v>1618.3</v>
      </c>
      <c r="K50" s="56">
        <v>357.8</v>
      </c>
      <c r="L50" s="43"/>
      <c r="N50" s="3">
        <f t="shared" si="1"/>
        <v>368.53000000000003</v>
      </c>
      <c r="O50">
        <f t="shared" si="2"/>
        <v>606121</v>
      </c>
      <c r="P50">
        <f t="shared" si="3"/>
        <v>0</v>
      </c>
      <c r="Q50">
        <f t="shared" si="4"/>
        <v>606121</v>
      </c>
      <c r="R50">
        <f t="shared" si="5"/>
        <v>8380</v>
      </c>
      <c r="U50" s="3">
        <f t="shared" si="6"/>
        <v>368.53000000000003</v>
      </c>
      <c r="V50">
        <f t="shared" si="7"/>
        <v>596392</v>
      </c>
      <c r="W50">
        <f t="shared" si="8"/>
        <v>9729</v>
      </c>
      <c r="X50">
        <f t="shared" si="9"/>
        <v>606121</v>
      </c>
      <c r="Y50">
        <f t="shared" si="10"/>
        <v>0</v>
      </c>
    </row>
    <row r="51" spans="1:25" x14ac:dyDescent="0.25">
      <c r="A51" s="55">
        <v>44</v>
      </c>
      <c r="B51" s="56">
        <v>1044</v>
      </c>
      <c r="C51" s="56" t="s">
        <v>43</v>
      </c>
      <c r="D51" s="56">
        <v>1044</v>
      </c>
      <c r="E51" s="56">
        <v>5565.8</v>
      </c>
      <c r="F51" s="56">
        <v>357.8</v>
      </c>
      <c r="G51" s="56">
        <v>1991443</v>
      </c>
      <c r="H51" s="56">
        <v>1991443</v>
      </c>
      <c r="I51" s="56">
        <v>5520.1</v>
      </c>
      <c r="J51" s="56">
        <v>5596.6</v>
      </c>
      <c r="K51" s="56">
        <v>357.8</v>
      </c>
      <c r="L51" s="43"/>
      <c r="N51" s="3">
        <f t="shared" si="1"/>
        <v>368.53000000000003</v>
      </c>
      <c r="O51">
        <f t="shared" si="2"/>
        <v>2034322</v>
      </c>
      <c r="P51">
        <f t="shared" si="3"/>
        <v>0</v>
      </c>
      <c r="Q51">
        <f t="shared" si="4"/>
        <v>2034322</v>
      </c>
      <c r="R51">
        <f t="shared" si="5"/>
        <v>42879</v>
      </c>
      <c r="U51" s="3">
        <f t="shared" si="6"/>
        <v>368.53000000000003</v>
      </c>
      <c r="V51">
        <f t="shared" si="7"/>
        <v>2062515</v>
      </c>
      <c r="W51">
        <f t="shared" si="8"/>
        <v>0</v>
      </c>
      <c r="X51">
        <f t="shared" si="9"/>
        <v>2062515</v>
      </c>
      <c r="Y51">
        <f t="shared" si="10"/>
        <v>28193</v>
      </c>
    </row>
    <row r="52" spans="1:25" x14ac:dyDescent="0.25">
      <c r="A52" s="55">
        <v>45</v>
      </c>
      <c r="B52" s="56">
        <v>1053</v>
      </c>
      <c r="C52" s="56" t="s">
        <v>44</v>
      </c>
      <c r="D52" s="56">
        <v>1053</v>
      </c>
      <c r="E52" s="56">
        <v>16086.2</v>
      </c>
      <c r="F52" s="56">
        <v>357.8</v>
      </c>
      <c r="G52" s="56">
        <v>5755642</v>
      </c>
      <c r="H52" s="56">
        <v>5755642</v>
      </c>
      <c r="I52" s="56">
        <v>15959.3</v>
      </c>
      <c r="J52" s="56">
        <v>15829</v>
      </c>
      <c r="K52" s="56">
        <v>357.8</v>
      </c>
      <c r="L52" s="43"/>
      <c r="N52" s="3">
        <f t="shared" si="1"/>
        <v>368.53000000000003</v>
      </c>
      <c r="O52">
        <f t="shared" si="2"/>
        <v>5881481</v>
      </c>
      <c r="P52">
        <f t="shared" si="3"/>
        <v>0</v>
      </c>
      <c r="Q52">
        <f t="shared" si="4"/>
        <v>5881481</v>
      </c>
      <c r="R52">
        <f t="shared" si="5"/>
        <v>125839</v>
      </c>
      <c r="U52" s="3">
        <f t="shared" si="6"/>
        <v>368.53000000000003</v>
      </c>
      <c r="V52">
        <f t="shared" si="7"/>
        <v>5833461</v>
      </c>
      <c r="W52">
        <f t="shared" si="8"/>
        <v>48020</v>
      </c>
      <c r="X52">
        <f t="shared" si="9"/>
        <v>5881481</v>
      </c>
      <c r="Y52">
        <f t="shared" si="10"/>
        <v>0</v>
      </c>
    </row>
    <row r="53" spans="1:25" x14ac:dyDescent="0.25">
      <c r="A53" s="55">
        <v>46</v>
      </c>
      <c r="B53" s="56">
        <v>1062</v>
      </c>
      <c r="C53" s="56" t="s">
        <v>45</v>
      </c>
      <c r="D53" s="56">
        <v>1062</v>
      </c>
      <c r="E53" s="56">
        <v>1254.9000000000001</v>
      </c>
      <c r="F53" s="56">
        <v>357.8</v>
      </c>
      <c r="G53" s="56">
        <v>449003</v>
      </c>
      <c r="H53" s="56">
        <v>449003</v>
      </c>
      <c r="I53" s="56">
        <v>1201.9000000000001</v>
      </c>
      <c r="J53" s="56">
        <v>1200.2</v>
      </c>
      <c r="K53" s="56">
        <v>357.8</v>
      </c>
      <c r="L53" s="43"/>
      <c r="N53" s="3">
        <f t="shared" si="1"/>
        <v>368.53000000000003</v>
      </c>
      <c r="O53">
        <f t="shared" si="2"/>
        <v>442936</v>
      </c>
      <c r="P53">
        <f t="shared" si="3"/>
        <v>6067</v>
      </c>
      <c r="Q53">
        <f t="shared" si="4"/>
        <v>449003</v>
      </c>
      <c r="R53">
        <f t="shared" si="5"/>
        <v>0</v>
      </c>
      <c r="U53" s="3">
        <f t="shared" si="6"/>
        <v>368.53000000000003</v>
      </c>
      <c r="V53">
        <f t="shared" si="7"/>
        <v>442310</v>
      </c>
      <c r="W53">
        <f t="shared" si="8"/>
        <v>626</v>
      </c>
      <c r="X53">
        <f t="shared" si="9"/>
        <v>442936</v>
      </c>
      <c r="Y53">
        <f t="shared" si="10"/>
        <v>-6067</v>
      </c>
    </row>
    <row r="54" spans="1:25" x14ac:dyDescent="0.25">
      <c r="A54" s="55">
        <v>47</v>
      </c>
      <c r="B54" s="56">
        <v>1071</v>
      </c>
      <c r="C54" s="56" t="s">
        <v>46</v>
      </c>
      <c r="D54" s="56">
        <v>1071</v>
      </c>
      <c r="E54" s="56">
        <v>1325.4</v>
      </c>
      <c r="F54" s="56">
        <v>357.8</v>
      </c>
      <c r="G54" s="56">
        <v>474228</v>
      </c>
      <c r="H54" s="56">
        <v>474228</v>
      </c>
      <c r="I54" s="56">
        <v>1331.8</v>
      </c>
      <c r="J54" s="56">
        <v>1305.9000000000001</v>
      </c>
      <c r="K54" s="56">
        <v>357.8</v>
      </c>
      <c r="L54" s="43"/>
      <c r="N54" s="3">
        <f t="shared" si="1"/>
        <v>368.53000000000003</v>
      </c>
      <c r="O54">
        <f t="shared" si="2"/>
        <v>490808</v>
      </c>
      <c r="P54">
        <f t="shared" si="3"/>
        <v>0</v>
      </c>
      <c r="Q54">
        <f t="shared" si="4"/>
        <v>490808</v>
      </c>
      <c r="R54">
        <f t="shared" si="5"/>
        <v>16580</v>
      </c>
      <c r="U54" s="3">
        <f t="shared" si="6"/>
        <v>368.53000000000003</v>
      </c>
      <c r="V54">
        <f t="shared" si="7"/>
        <v>481263</v>
      </c>
      <c r="W54">
        <f t="shared" si="8"/>
        <v>9545</v>
      </c>
      <c r="X54">
        <f t="shared" si="9"/>
        <v>490808</v>
      </c>
      <c r="Y54">
        <f t="shared" si="10"/>
        <v>0</v>
      </c>
    </row>
    <row r="55" spans="1:25" x14ac:dyDescent="0.25">
      <c r="A55" s="55">
        <v>48</v>
      </c>
      <c r="B55" s="56">
        <v>1089</v>
      </c>
      <c r="C55" s="56" t="s">
        <v>47</v>
      </c>
      <c r="D55" s="56">
        <v>1089</v>
      </c>
      <c r="E55" s="56">
        <v>464.6</v>
      </c>
      <c r="F55" s="56">
        <v>357.8</v>
      </c>
      <c r="G55" s="56">
        <v>166234</v>
      </c>
      <c r="H55" s="56">
        <v>167903</v>
      </c>
      <c r="I55" s="56">
        <v>434.4</v>
      </c>
      <c r="J55" s="56">
        <v>421.7</v>
      </c>
      <c r="K55" s="56">
        <v>357.8</v>
      </c>
      <c r="L55" s="43"/>
      <c r="N55" s="3">
        <f t="shared" si="1"/>
        <v>368.53000000000003</v>
      </c>
      <c r="O55">
        <f t="shared" si="2"/>
        <v>160089</v>
      </c>
      <c r="P55">
        <f t="shared" si="3"/>
        <v>6145</v>
      </c>
      <c r="Q55">
        <f t="shared" si="4"/>
        <v>166234</v>
      </c>
      <c r="R55">
        <f t="shared" si="5"/>
        <v>-1669</v>
      </c>
      <c r="U55" s="3">
        <f t="shared" si="6"/>
        <v>368.53000000000003</v>
      </c>
      <c r="V55">
        <f t="shared" si="7"/>
        <v>155409</v>
      </c>
      <c r="W55">
        <f t="shared" si="8"/>
        <v>4680</v>
      </c>
      <c r="X55">
        <f t="shared" si="9"/>
        <v>160089</v>
      </c>
      <c r="Y55">
        <f t="shared" si="10"/>
        <v>-6145</v>
      </c>
    </row>
    <row r="56" spans="1:25" x14ac:dyDescent="0.25">
      <c r="A56" s="55">
        <v>49</v>
      </c>
      <c r="B56" s="56">
        <v>1080</v>
      </c>
      <c r="C56" s="56" t="s">
        <v>341</v>
      </c>
      <c r="D56" s="56">
        <v>1080</v>
      </c>
      <c r="E56" s="56">
        <v>437.3</v>
      </c>
      <c r="F56" s="56">
        <v>357.8</v>
      </c>
      <c r="G56" s="56">
        <v>156466</v>
      </c>
      <c r="H56" s="56">
        <v>156466</v>
      </c>
      <c r="I56" s="56">
        <v>451.7</v>
      </c>
      <c r="J56" s="56">
        <v>451.1</v>
      </c>
      <c r="K56" s="56">
        <v>357.8</v>
      </c>
      <c r="L56" s="43"/>
      <c r="N56" s="3">
        <f t="shared" si="1"/>
        <v>368.53000000000003</v>
      </c>
      <c r="O56">
        <f t="shared" si="2"/>
        <v>166465</v>
      </c>
      <c r="P56">
        <f t="shared" si="3"/>
        <v>0</v>
      </c>
      <c r="Q56">
        <f t="shared" si="4"/>
        <v>166465</v>
      </c>
      <c r="R56">
        <f t="shared" si="5"/>
        <v>9999</v>
      </c>
      <c r="U56" s="3">
        <f t="shared" si="6"/>
        <v>368.53000000000003</v>
      </c>
      <c r="V56">
        <f t="shared" si="7"/>
        <v>166244</v>
      </c>
      <c r="W56">
        <f t="shared" si="8"/>
        <v>221</v>
      </c>
      <c r="X56">
        <f t="shared" si="9"/>
        <v>166465</v>
      </c>
      <c r="Y56">
        <f t="shared" si="10"/>
        <v>0</v>
      </c>
    </row>
    <row r="57" spans="1:25" x14ac:dyDescent="0.25">
      <c r="A57" s="55">
        <v>50</v>
      </c>
      <c r="B57" s="56">
        <v>1082</v>
      </c>
      <c r="C57" s="56" t="s">
        <v>342</v>
      </c>
      <c r="D57" s="56">
        <v>1082</v>
      </c>
      <c r="E57" s="56">
        <v>1460.6</v>
      </c>
      <c r="F57" s="56">
        <v>357.8</v>
      </c>
      <c r="G57" s="56">
        <v>522603</v>
      </c>
      <c r="H57" s="56">
        <v>522603</v>
      </c>
      <c r="I57" s="56">
        <v>1452.9</v>
      </c>
      <c r="J57" s="56">
        <v>1462.9</v>
      </c>
      <c r="K57" s="56">
        <v>357.8</v>
      </c>
      <c r="L57" s="43"/>
      <c r="N57" s="3">
        <f t="shared" si="1"/>
        <v>368.53000000000003</v>
      </c>
      <c r="O57">
        <f t="shared" si="2"/>
        <v>535437</v>
      </c>
      <c r="P57">
        <f t="shared" si="3"/>
        <v>0</v>
      </c>
      <c r="Q57">
        <f t="shared" si="4"/>
        <v>535437</v>
      </c>
      <c r="R57">
        <f t="shared" si="5"/>
        <v>12834</v>
      </c>
      <c r="U57" s="3">
        <f t="shared" si="6"/>
        <v>368.53000000000003</v>
      </c>
      <c r="V57">
        <f t="shared" si="7"/>
        <v>539123</v>
      </c>
      <c r="W57">
        <f t="shared" si="8"/>
        <v>0</v>
      </c>
      <c r="X57">
        <f t="shared" si="9"/>
        <v>539123</v>
      </c>
      <c r="Y57">
        <f t="shared" si="10"/>
        <v>3686</v>
      </c>
    </row>
    <row r="58" spans="1:25" x14ac:dyDescent="0.25">
      <c r="A58" s="55">
        <v>51</v>
      </c>
      <c r="B58" s="56">
        <v>1093</v>
      </c>
      <c r="C58" s="56" t="s">
        <v>48</v>
      </c>
      <c r="D58" s="56">
        <v>1093</v>
      </c>
      <c r="E58" s="56">
        <v>643.79999999999995</v>
      </c>
      <c r="F58" s="56">
        <v>357.8</v>
      </c>
      <c r="G58" s="56">
        <v>230352</v>
      </c>
      <c r="H58" s="56">
        <v>230352</v>
      </c>
      <c r="I58" s="56">
        <v>642.70000000000005</v>
      </c>
      <c r="J58" s="56">
        <v>617.79999999999995</v>
      </c>
      <c r="K58" s="56">
        <v>357.8</v>
      </c>
      <c r="L58" s="43"/>
      <c r="N58" s="3">
        <f t="shared" si="1"/>
        <v>368.53000000000003</v>
      </c>
      <c r="O58">
        <f t="shared" si="2"/>
        <v>236854</v>
      </c>
      <c r="P58">
        <f t="shared" si="3"/>
        <v>0</v>
      </c>
      <c r="Q58">
        <f t="shared" si="4"/>
        <v>236854</v>
      </c>
      <c r="R58">
        <f t="shared" si="5"/>
        <v>6502</v>
      </c>
      <c r="U58" s="3">
        <f t="shared" si="6"/>
        <v>368.53000000000003</v>
      </c>
      <c r="V58">
        <f t="shared" si="7"/>
        <v>227678</v>
      </c>
      <c r="W58">
        <f t="shared" si="8"/>
        <v>9176</v>
      </c>
      <c r="X58">
        <f t="shared" si="9"/>
        <v>236854</v>
      </c>
      <c r="Y58">
        <f t="shared" si="10"/>
        <v>0</v>
      </c>
    </row>
    <row r="59" spans="1:25" x14ac:dyDescent="0.25">
      <c r="A59" s="55">
        <v>52</v>
      </c>
      <c r="B59" s="56">
        <v>1079</v>
      </c>
      <c r="C59" s="56" t="s">
        <v>49</v>
      </c>
      <c r="D59" s="56">
        <v>1079</v>
      </c>
      <c r="E59" s="56">
        <v>777.9</v>
      </c>
      <c r="F59" s="56">
        <v>357.8</v>
      </c>
      <c r="G59" s="56">
        <v>278333</v>
      </c>
      <c r="H59" s="56">
        <v>278333</v>
      </c>
      <c r="I59" s="56">
        <v>803.1</v>
      </c>
      <c r="J59" s="56">
        <v>789.9</v>
      </c>
      <c r="K59" s="56">
        <v>357.8</v>
      </c>
      <c r="L59" s="43"/>
      <c r="N59" s="3">
        <f t="shared" si="1"/>
        <v>368.53000000000003</v>
      </c>
      <c r="O59">
        <f t="shared" si="2"/>
        <v>295966</v>
      </c>
      <c r="P59">
        <f t="shared" si="3"/>
        <v>0</v>
      </c>
      <c r="Q59">
        <f t="shared" si="4"/>
        <v>295966</v>
      </c>
      <c r="R59">
        <f t="shared" si="5"/>
        <v>17633</v>
      </c>
      <c r="U59" s="3">
        <f t="shared" si="6"/>
        <v>368.53000000000003</v>
      </c>
      <c r="V59">
        <f t="shared" si="7"/>
        <v>291102</v>
      </c>
      <c r="W59">
        <f t="shared" si="8"/>
        <v>4864</v>
      </c>
      <c r="X59">
        <f t="shared" si="9"/>
        <v>295966</v>
      </c>
      <c r="Y59">
        <f t="shared" si="10"/>
        <v>0</v>
      </c>
    </row>
    <row r="60" spans="1:25" x14ac:dyDescent="0.25">
      <c r="A60" s="55">
        <v>53</v>
      </c>
      <c r="B60" s="56">
        <v>1095</v>
      </c>
      <c r="C60" s="56" t="s">
        <v>50</v>
      </c>
      <c r="D60" s="56">
        <v>1095</v>
      </c>
      <c r="E60" s="56">
        <v>759.6</v>
      </c>
      <c r="F60" s="56">
        <v>357.8</v>
      </c>
      <c r="G60" s="56">
        <v>271785</v>
      </c>
      <c r="H60" s="56">
        <v>271785</v>
      </c>
      <c r="I60" s="56">
        <v>765.1</v>
      </c>
      <c r="J60" s="56">
        <v>764.1</v>
      </c>
      <c r="K60" s="56">
        <v>357.8</v>
      </c>
      <c r="L60" s="43"/>
      <c r="N60" s="3">
        <f t="shared" si="1"/>
        <v>368.53000000000003</v>
      </c>
      <c r="O60">
        <f t="shared" si="2"/>
        <v>281962</v>
      </c>
      <c r="P60">
        <f t="shared" si="3"/>
        <v>0</v>
      </c>
      <c r="Q60">
        <f t="shared" si="4"/>
        <v>281962</v>
      </c>
      <c r="R60">
        <f t="shared" si="5"/>
        <v>10177</v>
      </c>
      <c r="U60" s="3">
        <f t="shared" si="6"/>
        <v>368.53000000000003</v>
      </c>
      <c r="V60">
        <f t="shared" si="7"/>
        <v>281594</v>
      </c>
      <c r="W60">
        <f t="shared" si="8"/>
        <v>368</v>
      </c>
      <c r="X60">
        <f t="shared" si="9"/>
        <v>281962</v>
      </c>
      <c r="Y60">
        <f t="shared" si="10"/>
        <v>0</v>
      </c>
    </row>
    <row r="61" spans="1:25" x14ac:dyDescent="0.25">
      <c r="A61" s="55">
        <v>54</v>
      </c>
      <c r="B61" s="56">
        <v>4772</v>
      </c>
      <c r="C61" s="56" t="s">
        <v>51</v>
      </c>
      <c r="D61" s="56">
        <v>4772</v>
      </c>
      <c r="E61" s="56">
        <v>797.8</v>
      </c>
      <c r="F61" s="56">
        <v>357.8</v>
      </c>
      <c r="G61" s="56">
        <v>285453</v>
      </c>
      <c r="H61" s="56">
        <v>285453</v>
      </c>
      <c r="I61" s="56">
        <v>805.3</v>
      </c>
      <c r="J61" s="56">
        <v>792.1</v>
      </c>
      <c r="K61" s="56">
        <v>357.8</v>
      </c>
      <c r="L61" s="43"/>
      <c r="N61" s="3">
        <f t="shared" si="1"/>
        <v>368.53000000000003</v>
      </c>
      <c r="O61">
        <f t="shared" si="2"/>
        <v>296777</v>
      </c>
      <c r="P61">
        <f t="shared" si="3"/>
        <v>0</v>
      </c>
      <c r="Q61">
        <f t="shared" si="4"/>
        <v>296777</v>
      </c>
      <c r="R61">
        <f t="shared" si="5"/>
        <v>11324</v>
      </c>
      <c r="U61" s="3">
        <f t="shared" si="6"/>
        <v>368.53000000000003</v>
      </c>
      <c r="V61">
        <f t="shared" si="7"/>
        <v>291913</v>
      </c>
      <c r="W61">
        <f t="shared" si="8"/>
        <v>4864</v>
      </c>
      <c r="X61">
        <f t="shared" si="9"/>
        <v>296777</v>
      </c>
      <c r="Y61">
        <f t="shared" si="10"/>
        <v>0</v>
      </c>
    </row>
    <row r="62" spans="1:25" x14ac:dyDescent="0.25">
      <c r="A62" s="55">
        <v>55</v>
      </c>
      <c r="B62" s="56">
        <v>1107</v>
      </c>
      <c r="C62" s="56" t="s">
        <v>52</v>
      </c>
      <c r="D62" s="56">
        <v>1107</v>
      </c>
      <c r="E62" s="56">
        <v>1252.3</v>
      </c>
      <c r="F62" s="56">
        <v>357.8</v>
      </c>
      <c r="G62" s="56">
        <v>448073</v>
      </c>
      <c r="H62" s="56">
        <v>448073</v>
      </c>
      <c r="I62" s="56">
        <v>1271.3</v>
      </c>
      <c r="J62" s="56">
        <v>1269.5</v>
      </c>
      <c r="K62" s="56">
        <v>357.8</v>
      </c>
      <c r="L62" s="43"/>
      <c r="N62" s="3">
        <f t="shared" si="1"/>
        <v>368.53000000000003</v>
      </c>
      <c r="O62">
        <f t="shared" si="2"/>
        <v>468512</v>
      </c>
      <c r="P62">
        <f t="shared" si="3"/>
        <v>0</v>
      </c>
      <c r="Q62">
        <f t="shared" si="4"/>
        <v>468512</v>
      </c>
      <c r="R62">
        <f t="shared" si="5"/>
        <v>20439</v>
      </c>
      <c r="U62" s="3">
        <f t="shared" si="6"/>
        <v>368.53000000000003</v>
      </c>
      <c r="V62">
        <f t="shared" si="7"/>
        <v>467849</v>
      </c>
      <c r="W62">
        <f t="shared" si="8"/>
        <v>663</v>
      </c>
      <c r="X62">
        <f t="shared" si="9"/>
        <v>468512</v>
      </c>
      <c r="Y62">
        <f t="shared" si="10"/>
        <v>0</v>
      </c>
    </row>
    <row r="63" spans="1:25" x14ac:dyDescent="0.25">
      <c r="A63" s="55">
        <v>56</v>
      </c>
      <c r="B63" s="56">
        <v>1116</v>
      </c>
      <c r="C63" s="56" t="s">
        <v>53</v>
      </c>
      <c r="D63" s="56">
        <v>1116</v>
      </c>
      <c r="E63" s="56">
        <v>1554.5</v>
      </c>
      <c r="F63" s="56">
        <v>357.8</v>
      </c>
      <c r="G63" s="56">
        <v>556200</v>
      </c>
      <c r="H63" s="56">
        <v>556200</v>
      </c>
      <c r="I63" s="56">
        <v>1489.8</v>
      </c>
      <c r="J63" s="56">
        <v>1499.7</v>
      </c>
      <c r="K63" s="56">
        <v>357.8</v>
      </c>
      <c r="L63" s="43"/>
      <c r="N63" s="3">
        <f t="shared" si="1"/>
        <v>368.53000000000003</v>
      </c>
      <c r="O63">
        <f t="shared" si="2"/>
        <v>549036</v>
      </c>
      <c r="P63">
        <f t="shared" si="3"/>
        <v>7164</v>
      </c>
      <c r="Q63">
        <f t="shared" si="4"/>
        <v>556200</v>
      </c>
      <c r="R63">
        <f t="shared" si="5"/>
        <v>0</v>
      </c>
      <c r="U63" s="3">
        <f t="shared" si="6"/>
        <v>368.53000000000003</v>
      </c>
      <c r="V63">
        <f t="shared" si="7"/>
        <v>552684</v>
      </c>
      <c r="W63">
        <f t="shared" si="8"/>
        <v>0</v>
      </c>
      <c r="X63">
        <f t="shared" si="9"/>
        <v>552684</v>
      </c>
      <c r="Y63">
        <f t="shared" si="10"/>
        <v>-3516</v>
      </c>
    </row>
    <row r="64" spans="1:25" x14ac:dyDescent="0.25">
      <c r="A64" s="55">
        <v>57</v>
      </c>
      <c r="B64" s="56">
        <v>1134</v>
      </c>
      <c r="C64" s="56" t="s">
        <v>54</v>
      </c>
      <c r="D64" s="56">
        <v>1134</v>
      </c>
      <c r="E64" s="56">
        <v>275.8</v>
      </c>
      <c r="F64" s="56">
        <v>357.8</v>
      </c>
      <c r="G64" s="56">
        <v>98681</v>
      </c>
      <c r="H64" s="56">
        <v>98681</v>
      </c>
      <c r="I64" s="56">
        <v>287.2</v>
      </c>
      <c r="J64" s="56">
        <v>280.5</v>
      </c>
      <c r="K64" s="56">
        <v>357.8</v>
      </c>
      <c r="L64" s="43"/>
      <c r="N64" s="3">
        <f t="shared" si="1"/>
        <v>368.53000000000003</v>
      </c>
      <c r="O64">
        <f t="shared" si="2"/>
        <v>105842</v>
      </c>
      <c r="P64">
        <f t="shared" si="3"/>
        <v>0</v>
      </c>
      <c r="Q64">
        <f t="shared" si="4"/>
        <v>105842</v>
      </c>
      <c r="R64">
        <f t="shared" si="5"/>
        <v>7161</v>
      </c>
      <c r="U64" s="3">
        <f t="shared" si="6"/>
        <v>368.53000000000003</v>
      </c>
      <c r="V64">
        <f t="shared" si="7"/>
        <v>103373</v>
      </c>
      <c r="W64">
        <f t="shared" si="8"/>
        <v>2469</v>
      </c>
      <c r="X64">
        <f t="shared" si="9"/>
        <v>105842</v>
      </c>
      <c r="Y64">
        <f t="shared" si="10"/>
        <v>0</v>
      </c>
    </row>
    <row r="65" spans="1:25" x14ac:dyDescent="0.25">
      <c r="A65" s="55">
        <v>58</v>
      </c>
      <c r="B65" s="56">
        <v>1152</v>
      </c>
      <c r="C65" s="56" t="s">
        <v>55</v>
      </c>
      <c r="D65" s="56">
        <v>1152</v>
      </c>
      <c r="E65" s="56">
        <v>1037.0999999999999</v>
      </c>
      <c r="F65" s="56">
        <v>357.8</v>
      </c>
      <c r="G65" s="56">
        <v>371074</v>
      </c>
      <c r="H65" s="56">
        <v>371074</v>
      </c>
      <c r="I65" s="56">
        <v>1035.3</v>
      </c>
      <c r="J65" s="56">
        <v>1045.9000000000001</v>
      </c>
      <c r="K65" s="56">
        <v>357.8</v>
      </c>
      <c r="L65" s="43"/>
      <c r="N65" s="3">
        <f t="shared" si="1"/>
        <v>368.53000000000003</v>
      </c>
      <c r="O65">
        <f t="shared" si="2"/>
        <v>381539</v>
      </c>
      <c r="P65">
        <f t="shared" si="3"/>
        <v>0</v>
      </c>
      <c r="Q65">
        <f t="shared" si="4"/>
        <v>381539</v>
      </c>
      <c r="R65">
        <f t="shared" si="5"/>
        <v>10465</v>
      </c>
      <c r="U65" s="3">
        <f t="shared" si="6"/>
        <v>368.53000000000003</v>
      </c>
      <c r="V65">
        <f t="shared" si="7"/>
        <v>385446</v>
      </c>
      <c r="W65">
        <f t="shared" si="8"/>
        <v>0</v>
      </c>
      <c r="X65">
        <f t="shared" si="9"/>
        <v>385446</v>
      </c>
      <c r="Y65">
        <f t="shared" si="10"/>
        <v>3907</v>
      </c>
    </row>
    <row r="66" spans="1:25" x14ac:dyDescent="0.25">
      <c r="A66" s="55">
        <v>59</v>
      </c>
      <c r="B66" s="56">
        <v>1197</v>
      </c>
      <c r="C66" s="56" t="s">
        <v>56</v>
      </c>
      <c r="D66" s="56">
        <v>1197</v>
      </c>
      <c r="E66" s="56">
        <v>968.2</v>
      </c>
      <c r="F66" s="56">
        <v>357.8</v>
      </c>
      <c r="G66" s="56">
        <v>346422</v>
      </c>
      <c r="H66" s="56">
        <v>346422</v>
      </c>
      <c r="I66" s="56">
        <v>989.1</v>
      </c>
      <c r="J66" s="56">
        <v>999.8</v>
      </c>
      <c r="K66" s="56">
        <v>357.8</v>
      </c>
      <c r="L66" s="43"/>
      <c r="N66" s="3">
        <f t="shared" si="1"/>
        <v>368.53000000000003</v>
      </c>
      <c r="O66">
        <f t="shared" si="2"/>
        <v>364513</v>
      </c>
      <c r="P66">
        <f t="shared" si="3"/>
        <v>0</v>
      </c>
      <c r="Q66">
        <f t="shared" si="4"/>
        <v>364513</v>
      </c>
      <c r="R66">
        <f t="shared" si="5"/>
        <v>18091</v>
      </c>
      <c r="U66" s="3">
        <f t="shared" si="6"/>
        <v>368.53000000000003</v>
      </c>
      <c r="V66">
        <f t="shared" si="7"/>
        <v>368456</v>
      </c>
      <c r="W66">
        <f t="shared" si="8"/>
        <v>0</v>
      </c>
      <c r="X66">
        <f t="shared" si="9"/>
        <v>368456</v>
      </c>
      <c r="Y66">
        <f t="shared" si="10"/>
        <v>3943</v>
      </c>
    </row>
    <row r="67" spans="1:25" x14ac:dyDescent="0.25">
      <c r="A67" s="55">
        <v>60</v>
      </c>
      <c r="B67" s="56">
        <v>1206</v>
      </c>
      <c r="C67" s="56" t="s">
        <v>422</v>
      </c>
      <c r="D67" s="56">
        <v>1206</v>
      </c>
      <c r="E67" s="56">
        <v>985</v>
      </c>
      <c r="F67" s="56">
        <v>357.8</v>
      </c>
      <c r="G67" s="56">
        <v>352433</v>
      </c>
      <c r="H67" s="56">
        <v>352433</v>
      </c>
      <c r="I67" s="56">
        <v>1011.1</v>
      </c>
      <c r="J67" s="56">
        <v>1045.8</v>
      </c>
      <c r="K67" s="56">
        <v>357.8</v>
      </c>
      <c r="L67" s="43"/>
      <c r="N67" s="3">
        <f t="shared" si="1"/>
        <v>368.53000000000003</v>
      </c>
      <c r="O67">
        <f t="shared" si="2"/>
        <v>372621</v>
      </c>
      <c r="P67">
        <f t="shared" si="3"/>
        <v>0</v>
      </c>
      <c r="Q67">
        <f t="shared" si="4"/>
        <v>372621</v>
      </c>
      <c r="R67">
        <f t="shared" si="5"/>
        <v>20188</v>
      </c>
      <c r="U67" s="3">
        <f t="shared" si="6"/>
        <v>368.53000000000003</v>
      </c>
      <c r="V67">
        <f t="shared" si="7"/>
        <v>385409</v>
      </c>
      <c r="W67">
        <f t="shared" si="8"/>
        <v>0</v>
      </c>
      <c r="X67">
        <f t="shared" si="9"/>
        <v>385409</v>
      </c>
      <c r="Y67">
        <f t="shared" si="10"/>
        <v>12788</v>
      </c>
    </row>
    <row r="68" spans="1:25" x14ac:dyDescent="0.25">
      <c r="A68" s="55">
        <v>61</v>
      </c>
      <c r="B68" s="56">
        <v>1211</v>
      </c>
      <c r="C68" s="56" t="s">
        <v>58</v>
      </c>
      <c r="D68" s="56">
        <v>1211</v>
      </c>
      <c r="E68" s="56">
        <v>1407.5</v>
      </c>
      <c r="F68" s="56">
        <v>357.8</v>
      </c>
      <c r="G68" s="56">
        <v>503604</v>
      </c>
      <c r="H68" s="56">
        <v>503604</v>
      </c>
      <c r="I68" s="56">
        <v>1442.5</v>
      </c>
      <c r="J68" s="56">
        <v>1416.5</v>
      </c>
      <c r="K68" s="56">
        <v>357.8</v>
      </c>
      <c r="L68" s="43"/>
      <c r="N68" s="3">
        <f t="shared" si="1"/>
        <v>368.53000000000003</v>
      </c>
      <c r="O68">
        <f t="shared" si="2"/>
        <v>531605</v>
      </c>
      <c r="P68">
        <f t="shared" si="3"/>
        <v>0</v>
      </c>
      <c r="Q68">
        <f t="shared" si="4"/>
        <v>531605</v>
      </c>
      <c r="R68">
        <f t="shared" si="5"/>
        <v>28001</v>
      </c>
      <c r="U68" s="3">
        <f t="shared" si="6"/>
        <v>368.53000000000003</v>
      </c>
      <c r="V68">
        <f t="shared" si="7"/>
        <v>522023</v>
      </c>
      <c r="W68">
        <f t="shared" si="8"/>
        <v>9582</v>
      </c>
      <c r="X68">
        <f t="shared" si="9"/>
        <v>531605</v>
      </c>
      <c r="Y68">
        <f t="shared" si="10"/>
        <v>0</v>
      </c>
    </row>
    <row r="69" spans="1:25" x14ac:dyDescent="0.25">
      <c r="A69" s="55">
        <v>62</v>
      </c>
      <c r="B69" s="56">
        <v>1215</v>
      </c>
      <c r="C69" s="56" t="s">
        <v>59</v>
      </c>
      <c r="D69" s="56">
        <v>1215</v>
      </c>
      <c r="E69" s="56">
        <v>286.2</v>
      </c>
      <c r="F69" s="56">
        <v>357.8</v>
      </c>
      <c r="G69" s="56">
        <v>102402</v>
      </c>
      <c r="H69" s="56">
        <v>104581</v>
      </c>
      <c r="I69" s="56">
        <v>289.39999999999998</v>
      </c>
      <c r="J69" s="56">
        <v>282.5</v>
      </c>
      <c r="K69" s="56">
        <v>357.8</v>
      </c>
      <c r="L69" s="43"/>
      <c r="N69" s="3">
        <f t="shared" si="1"/>
        <v>368.53000000000003</v>
      </c>
      <c r="O69">
        <f t="shared" si="2"/>
        <v>106653</v>
      </c>
      <c r="P69">
        <f t="shared" si="3"/>
        <v>0</v>
      </c>
      <c r="Q69">
        <f t="shared" si="4"/>
        <v>106653</v>
      </c>
      <c r="R69">
        <f t="shared" si="5"/>
        <v>2072</v>
      </c>
      <c r="U69" s="3">
        <f t="shared" si="6"/>
        <v>368.53000000000003</v>
      </c>
      <c r="V69">
        <f t="shared" si="7"/>
        <v>104110</v>
      </c>
      <c r="W69">
        <f t="shared" si="8"/>
        <v>2543</v>
      </c>
      <c r="X69">
        <f t="shared" si="9"/>
        <v>106653</v>
      </c>
      <c r="Y69">
        <f t="shared" si="10"/>
        <v>0</v>
      </c>
    </row>
    <row r="70" spans="1:25" x14ac:dyDescent="0.25">
      <c r="A70" s="55">
        <v>63</v>
      </c>
      <c r="B70" s="56">
        <v>1218</v>
      </c>
      <c r="C70" s="56" t="s">
        <v>60</v>
      </c>
      <c r="D70" s="56">
        <v>1218</v>
      </c>
      <c r="E70" s="56">
        <v>294</v>
      </c>
      <c r="F70" s="56">
        <v>357.8</v>
      </c>
      <c r="G70" s="56">
        <v>105193</v>
      </c>
      <c r="H70" s="56">
        <v>109608</v>
      </c>
      <c r="I70" s="56">
        <v>290.10000000000002</v>
      </c>
      <c r="J70" s="56">
        <v>282.89999999999998</v>
      </c>
      <c r="K70" s="56">
        <v>357.8</v>
      </c>
      <c r="L70" s="43"/>
      <c r="N70" s="3">
        <f t="shared" si="1"/>
        <v>368.53000000000003</v>
      </c>
      <c r="O70">
        <f t="shared" si="2"/>
        <v>106911</v>
      </c>
      <c r="P70">
        <f t="shared" si="3"/>
        <v>0</v>
      </c>
      <c r="Q70">
        <f t="shared" si="4"/>
        <v>106911</v>
      </c>
      <c r="R70">
        <f t="shared" si="5"/>
        <v>-2697</v>
      </c>
      <c r="U70" s="3">
        <f t="shared" si="6"/>
        <v>368.53000000000003</v>
      </c>
      <c r="V70">
        <f t="shared" si="7"/>
        <v>104257</v>
      </c>
      <c r="W70">
        <f t="shared" si="8"/>
        <v>2654</v>
      </c>
      <c r="X70">
        <f t="shared" si="9"/>
        <v>106911</v>
      </c>
      <c r="Y70">
        <f t="shared" si="10"/>
        <v>0</v>
      </c>
    </row>
    <row r="71" spans="1:25" x14ac:dyDescent="0.25">
      <c r="A71" s="55">
        <v>64</v>
      </c>
      <c r="B71" s="56">
        <v>2763</v>
      </c>
      <c r="C71" s="56" t="s">
        <v>61</v>
      </c>
      <c r="D71" s="56">
        <v>2763</v>
      </c>
      <c r="E71" s="56">
        <v>601.79999999999995</v>
      </c>
      <c r="F71" s="56">
        <v>357.8</v>
      </c>
      <c r="G71" s="56">
        <v>215324</v>
      </c>
      <c r="H71" s="56">
        <v>215324</v>
      </c>
      <c r="I71" s="56">
        <v>641.9</v>
      </c>
      <c r="J71" s="56">
        <v>653.1</v>
      </c>
      <c r="K71" s="56">
        <v>357.8</v>
      </c>
      <c r="L71" s="43"/>
      <c r="N71" s="3">
        <f t="shared" si="1"/>
        <v>368.53000000000003</v>
      </c>
      <c r="O71">
        <f t="shared" si="2"/>
        <v>236559</v>
      </c>
      <c r="P71">
        <f t="shared" si="3"/>
        <v>0</v>
      </c>
      <c r="Q71">
        <f t="shared" si="4"/>
        <v>236559</v>
      </c>
      <c r="R71">
        <f t="shared" si="5"/>
        <v>21235</v>
      </c>
      <c r="U71" s="3">
        <f t="shared" si="6"/>
        <v>368.53000000000003</v>
      </c>
      <c r="V71">
        <f t="shared" si="7"/>
        <v>240687</v>
      </c>
      <c r="W71">
        <f t="shared" si="8"/>
        <v>0</v>
      </c>
      <c r="X71">
        <f t="shared" si="9"/>
        <v>240687</v>
      </c>
      <c r="Y71">
        <f t="shared" si="10"/>
        <v>4128</v>
      </c>
    </row>
    <row r="72" spans="1:25" x14ac:dyDescent="0.25">
      <c r="A72" s="55">
        <v>65</v>
      </c>
      <c r="B72" s="56">
        <v>1221</v>
      </c>
      <c r="C72" s="56" t="s">
        <v>343</v>
      </c>
      <c r="D72" s="56">
        <v>1221</v>
      </c>
      <c r="E72" s="56">
        <v>2797.8</v>
      </c>
      <c r="F72" s="56">
        <v>357.8</v>
      </c>
      <c r="G72" s="56">
        <v>1001053</v>
      </c>
      <c r="H72" s="56">
        <v>1001053</v>
      </c>
      <c r="I72" s="56">
        <v>2937.9</v>
      </c>
      <c r="J72" s="56">
        <v>3090.3</v>
      </c>
      <c r="K72" s="56">
        <v>357.8</v>
      </c>
      <c r="L72" s="43"/>
      <c r="N72" s="3">
        <f t="shared" si="1"/>
        <v>368.53000000000003</v>
      </c>
      <c r="O72">
        <f t="shared" si="2"/>
        <v>1082704</v>
      </c>
      <c r="P72">
        <f t="shared" si="3"/>
        <v>0</v>
      </c>
      <c r="Q72">
        <f t="shared" si="4"/>
        <v>1082704</v>
      </c>
      <c r="R72">
        <f t="shared" si="5"/>
        <v>81651</v>
      </c>
      <c r="U72" s="3">
        <f t="shared" si="6"/>
        <v>368.53000000000003</v>
      </c>
      <c r="V72">
        <f t="shared" si="7"/>
        <v>1138868</v>
      </c>
      <c r="W72">
        <f t="shared" si="8"/>
        <v>0</v>
      </c>
      <c r="X72">
        <f t="shared" si="9"/>
        <v>1138868</v>
      </c>
      <c r="Y72">
        <f t="shared" si="10"/>
        <v>56164</v>
      </c>
    </row>
    <row r="73" spans="1:25" x14ac:dyDescent="0.25">
      <c r="A73" s="55">
        <v>66</v>
      </c>
      <c r="B73" s="56">
        <v>1233</v>
      </c>
      <c r="C73" s="56" t="s">
        <v>62</v>
      </c>
      <c r="D73" s="56">
        <v>1233</v>
      </c>
      <c r="E73" s="56">
        <v>1187.0999999999999</v>
      </c>
      <c r="F73" s="56">
        <v>357.8</v>
      </c>
      <c r="G73" s="56">
        <v>424744</v>
      </c>
      <c r="H73" s="56">
        <v>424744</v>
      </c>
      <c r="I73" s="56">
        <v>1173.0999999999999</v>
      </c>
      <c r="J73" s="56">
        <v>1207.5</v>
      </c>
      <c r="K73" s="56">
        <v>357.8</v>
      </c>
      <c r="L73" s="43"/>
      <c r="N73" s="3">
        <f t="shared" ref="N73:N136" si="11">$N$6</f>
        <v>368.53000000000003</v>
      </c>
      <c r="O73">
        <f t="shared" ref="O73:O136" si="12">ROUND(N73*I73,0)</f>
        <v>432323</v>
      </c>
      <c r="P73">
        <f t="shared" ref="P73:P136" si="13">IF(O73&lt;G73,G73-O73,0)</f>
        <v>0</v>
      </c>
      <c r="Q73">
        <f t="shared" ref="Q73:Q136" si="14">P73+O73</f>
        <v>432323</v>
      </c>
      <c r="R73">
        <f t="shared" ref="R73:R136" si="15">Q73-(H73)</f>
        <v>7579</v>
      </c>
      <c r="U73" s="3">
        <f t="shared" ref="U73:U136" si="16">N73+$U$5</f>
        <v>368.53000000000003</v>
      </c>
      <c r="V73">
        <f t="shared" ref="V73:V136" si="17">ROUND(U73*J73,0)</f>
        <v>445000</v>
      </c>
      <c r="W73">
        <f t="shared" ref="W73:W136" si="18">IF(V73&lt;O73,O73-V73,0)</f>
        <v>0</v>
      </c>
      <c r="X73">
        <f t="shared" ref="X73:X136" si="19">W73+V73</f>
        <v>445000</v>
      </c>
      <c r="Y73">
        <f t="shared" ref="Y73:Y136" si="20">X73-(Q73)</f>
        <v>12677</v>
      </c>
    </row>
    <row r="74" spans="1:25" x14ac:dyDescent="0.25">
      <c r="A74" s="55">
        <v>67</v>
      </c>
      <c r="B74" s="56">
        <v>1278</v>
      </c>
      <c r="C74" s="56" t="s">
        <v>63</v>
      </c>
      <c r="D74" s="56">
        <v>1278</v>
      </c>
      <c r="E74" s="56">
        <v>3612.4</v>
      </c>
      <c r="F74" s="56">
        <v>357.8</v>
      </c>
      <c r="G74" s="56">
        <v>1292517</v>
      </c>
      <c r="H74" s="56">
        <v>1292517</v>
      </c>
      <c r="I74" s="56">
        <v>3604.2</v>
      </c>
      <c r="J74" s="56">
        <v>3575.1</v>
      </c>
      <c r="K74" s="56">
        <v>357.8</v>
      </c>
      <c r="L74" s="43"/>
      <c r="N74" s="3">
        <f t="shared" si="11"/>
        <v>368.53000000000003</v>
      </c>
      <c r="O74">
        <f t="shared" si="12"/>
        <v>1328256</v>
      </c>
      <c r="P74">
        <f t="shared" si="13"/>
        <v>0</v>
      </c>
      <c r="Q74">
        <f t="shared" si="14"/>
        <v>1328256</v>
      </c>
      <c r="R74">
        <f t="shared" si="15"/>
        <v>35739</v>
      </c>
      <c r="U74" s="3">
        <f t="shared" si="16"/>
        <v>368.53000000000003</v>
      </c>
      <c r="V74">
        <f t="shared" si="17"/>
        <v>1317532</v>
      </c>
      <c r="W74">
        <f t="shared" si="18"/>
        <v>10724</v>
      </c>
      <c r="X74">
        <f t="shared" si="19"/>
        <v>1328256</v>
      </c>
      <c r="Y74">
        <f t="shared" si="20"/>
        <v>0</v>
      </c>
    </row>
    <row r="75" spans="1:25" x14ac:dyDescent="0.25">
      <c r="A75" s="55">
        <v>68</v>
      </c>
      <c r="B75" s="56">
        <v>1332</v>
      </c>
      <c r="C75" s="56" t="s">
        <v>64</v>
      </c>
      <c r="D75" s="56">
        <v>1332</v>
      </c>
      <c r="E75" s="56">
        <v>726.5</v>
      </c>
      <c r="F75" s="56">
        <v>357.8</v>
      </c>
      <c r="G75" s="56">
        <v>259942</v>
      </c>
      <c r="H75" s="56">
        <v>259942</v>
      </c>
      <c r="I75" s="56">
        <v>707.2</v>
      </c>
      <c r="J75" s="56">
        <v>718.3</v>
      </c>
      <c r="K75" s="56">
        <v>357.8</v>
      </c>
      <c r="L75" s="43"/>
      <c r="N75" s="3">
        <f t="shared" si="11"/>
        <v>368.53000000000003</v>
      </c>
      <c r="O75">
        <f t="shared" si="12"/>
        <v>260624</v>
      </c>
      <c r="P75">
        <f t="shared" si="13"/>
        <v>0</v>
      </c>
      <c r="Q75">
        <f t="shared" si="14"/>
        <v>260624</v>
      </c>
      <c r="R75">
        <f t="shared" si="15"/>
        <v>682</v>
      </c>
      <c r="U75" s="3">
        <f t="shared" si="16"/>
        <v>368.53000000000003</v>
      </c>
      <c r="V75">
        <f t="shared" si="17"/>
        <v>264715</v>
      </c>
      <c r="W75">
        <f t="shared" si="18"/>
        <v>0</v>
      </c>
      <c r="X75">
        <f t="shared" si="19"/>
        <v>264715</v>
      </c>
      <c r="Y75">
        <f t="shared" si="20"/>
        <v>4091</v>
      </c>
    </row>
    <row r="76" spans="1:25" x14ac:dyDescent="0.25">
      <c r="A76" s="55">
        <v>69</v>
      </c>
      <c r="B76" s="56">
        <v>1337</v>
      </c>
      <c r="C76" s="56" t="s">
        <v>344</v>
      </c>
      <c r="D76" s="56">
        <v>1337</v>
      </c>
      <c r="E76" s="56">
        <v>5130.8999999999996</v>
      </c>
      <c r="F76" s="56">
        <v>357.8</v>
      </c>
      <c r="G76" s="56">
        <v>1835836</v>
      </c>
      <c r="H76" s="56">
        <v>1835836</v>
      </c>
      <c r="I76" s="56">
        <v>5147.8999999999996</v>
      </c>
      <c r="J76" s="56">
        <v>5140.8</v>
      </c>
      <c r="K76" s="56">
        <v>357.8</v>
      </c>
      <c r="L76" s="43"/>
      <c r="N76" s="3">
        <f t="shared" si="11"/>
        <v>368.53000000000003</v>
      </c>
      <c r="O76">
        <f t="shared" si="12"/>
        <v>1897156</v>
      </c>
      <c r="P76">
        <f t="shared" si="13"/>
        <v>0</v>
      </c>
      <c r="Q76">
        <f t="shared" si="14"/>
        <v>1897156</v>
      </c>
      <c r="R76">
        <f t="shared" si="15"/>
        <v>61320</v>
      </c>
      <c r="U76" s="3">
        <f t="shared" si="16"/>
        <v>368.53000000000003</v>
      </c>
      <c r="V76">
        <f t="shared" si="17"/>
        <v>1894539</v>
      </c>
      <c r="W76">
        <f t="shared" si="18"/>
        <v>2617</v>
      </c>
      <c r="X76">
        <f t="shared" si="19"/>
        <v>1897156</v>
      </c>
      <c r="Y76">
        <f t="shared" si="20"/>
        <v>0</v>
      </c>
    </row>
    <row r="77" spans="1:25" x14ac:dyDescent="0.25">
      <c r="A77" s="55">
        <v>70</v>
      </c>
      <c r="B77" s="56">
        <v>1350</v>
      </c>
      <c r="C77" s="56" t="s">
        <v>65</v>
      </c>
      <c r="D77" s="56">
        <v>1350</v>
      </c>
      <c r="E77" s="56">
        <v>466</v>
      </c>
      <c r="F77" s="56">
        <v>357.8</v>
      </c>
      <c r="G77" s="56">
        <v>166735</v>
      </c>
      <c r="H77" s="56">
        <v>166735</v>
      </c>
      <c r="I77" s="56">
        <v>463.9</v>
      </c>
      <c r="J77" s="56">
        <v>487.4</v>
      </c>
      <c r="K77" s="56">
        <v>357.8</v>
      </c>
      <c r="L77" s="43"/>
      <c r="N77" s="3">
        <f t="shared" si="11"/>
        <v>368.53000000000003</v>
      </c>
      <c r="O77">
        <f t="shared" si="12"/>
        <v>170961</v>
      </c>
      <c r="P77">
        <f t="shared" si="13"/>
        <v>0</v>
      </c>
      <c r="Q77">
        <f t="shared" si="14"/>
        <v>170961</v>
      </c>
      <c r="R77">
        <f t="shared" si="15"/>
        <v>4226</v>
      </c>
      <c r="U77" s="3">
        <f t="shared" si="16"/>
        <v>368.53000000000003</v>
      </c>
      <c r="V77">
        <f t="shared" si="17"/>
        <v>179622</v>
      </c>
      <c r="W77">
        <f t="shared" si="18"/>
        <v>0</v>
      </c>
      <c r="X77">
        <f t="shared" si="19"/>
        <v>179622</v>
      </c>
      <c r="Y77">
        <f t="shared" si="20"/>
        <v>8661</v>
      </c>
    </row>
    <row r="78" spans="1:25" x14ac:dyDescent="0.25">
      <c r="A78" s="55">
        <v>71</v>
      </c>
      <c r="B78" s="56">
        <v>1359</v>
      </c>
      <c r="C78" s="56" t="s">
        <v>345</v>
      </c>
      <c r="D78" s="56">
        <v>1359</v>
      </c>
      <c r="E78" s="56">
        <v>482</v>
      </c>
      <c r="F78" s="56">
        <v>357.8</v>
      </c>
      <c r="G78" s="56">
        <v>172460</v>
      </c>
      <c r="H78" s="56">
        <v>172460</v>
      </c>
      <c r="I78" s="56">
        <v>452.9</v>
      </c>
      <c r="J78" s="56">
        <v>452.2</v>
      </c>
      <c r="K78" s="56">
        <v>357.8</v>
      </c>
      <c r="L78" s="43"/>
      <c r="N78" s="3">
        <f t="shared" si="11"/>
        <v>368.53000000000003</v>
      </c>
      <c r="O78">
        <f t="shared" si="12"/>
        <v>166907</v>
      </c>
      <c r="P78">
        <f t="shared" si="13"/>
        <v>5553</v>
      </c>
      <c r="Q78">
        <f t="shared" si="14"/>
        <v>172460</v>
      </c>
      <c r="R78">
        <f t="shared" si="15"/>
        <v>0</v>
      </c>
      <c r="U78" s="3">
        <f t="shared" si="16"/>
        <v>368.53000000000003</v>
      </c>
      <c r="V78">
        <f t="shared" si="17"/>
        <v>166649</v>
      </c>
      <c r="W78">
        <f t="shared" si="18"/>
        <v>258</v>
      </c>
      <c r="X78">
        <f t="shared" si="19"/>
        <v>166907</v>
      </c>
      <c r="Y78">
        <f t="shared" si="20"/>
        <v>-5553</v>
      </c>
    </row>
    <row r="79" spans="1:25" x14ac:dyDescent="0.25">
      <c r="A79" s="55">
        <v>72</v>
      </c>
      <c r="B79" s="56">
        <v>1368</v>
      </c>
      <c r="C79" s="56" t="s">
        <v>66</v>
      </c>
      <c r="D79" s="56">
        <v>1368</v>
      </c>
      <c r="E79" s="56">
        <v>756.8</v>
      </c>
      <c r="F79" s="56">
        <v>357.8</v>
      </c>
      <c r="G79" s="56">
        <v>270783</v>
      </c>
      <c r="H79" s="56">
        <v>270783</v>
      </c>
      <c r="I79" s="56">
        <v>741.9</v>
      </c>
      <c r="J79" s="56">
        <v>740.9</v>
      </c>
      <c r="K79" s="56">
        <v>357.8</v>
      </c>
      <c r="L79" s="43"/>
      <c r="N79" s="3">
        <f t="shared" si="11"/>
        <v>368.53000000000003</v>
      </c>
      <c r="O79">
        <f t="shared" si="12"/>
        <v>273412</v>
      </c>
      <c r="P79">
        <f t="shared" si="13"/>
        <v>0</v>
      </c>
      <c r="Q79">
        <f t="shared" si="14"/>
        <v>273412</v>
      </c>
      <c r="R79">
        <f t="shared" si="15"/>
        <v>2629</v>
      </c>
      <c r="U79" s="3">
        <f t="shared" si="16"/>
        <v>368.53000000000003</v>
      </c>
      <c r="V79">
        <f t="shared" si="17"/>
        <v>273044</v>
      </c>
      <c r="W79">
        <f t="shared" si="18"/>
        <v>368</v>
      </c>
      <c r="X79">
        <f t="shared" si="19"/>
        <v>273412</v>
      </c>
      <c r="Y79">
        <f t="shared" si="20"/>
        <v>0</v>
      </c>
    </row>
    <row r="80" spans="1:25" x14ac:dyDescent="0.25">
      <c r="A80" s="55">
        <v>73</v>
      </c>
      <c r="B80" s="56">
        <v>1413</v>
      </c>
      <c r="C80" s="56" t="s">
        <v>67</v>
      </c>
      <c r="D80" s="56">
        <v>1413</v>
      </c>
      <c r="E80" s="56">
        <v>427</v>
      </c>
      <c r="F80" s="56">
        <v>357.8</v>
      </c>
      <c r="G80" s="56">
        <v>152781</v>
      </c>
      <c r="H80" s="56">
        <v>152781</v>
      </c>
      <c r="I80" s="56">
        <v>425</v>
      </c>
      <c r="J80" s="56">
        <v>412.4</v>
      </c>
      <c r="K80" s="56">
        <v>357.8</v>
      </c>
      <c r="L80" s="43"/>
      <c r="N80" s="3">
        <f t="shared" si="11"/>
        <v>368.53000000000003</v>
      </c>
      <c r="O80">
        <f t="shared" si="12"/>
        <v>156625</v>
      </c>
      <c r="P80">
        <f t="shared" si="13"/>
        <v>0</v>
      </c>
      <c r="Q80">
        <f t="shared" si="14"/>
        <v>156625</v>
      </c>
      <c r="R80">
        <f t="shared" si="15"/>
        <v>3844</v>
      </c>
      <c r="U80" s="3">
        <f t="shared" si="16"/>
        <v>368.53000000000003</v>
      </c>
      <c r="V80">
        <f t="shared" si="17"/>
        <v>151982</v>
      </c>
      <c r="W80">
        <f t="shared" si="18"/>
        <v>4643</v>
      </c>
      <c r="X80">
        <f t="shared" si="19"/>
        <v>156625</v>
      </c>
      <c r="Y80">
        <f t="shared" si="20"/>
        <v>0</v>
      </c>
    </row>
    <row r="81" spans="1:25" x14ac:dyDescent="0.25">
      <c r="A81" s="55">
        <v>74</v>
      </c>
      <c r="B81" s="56">
        <v>1431</v>
      </c>
      <c r="C81" s="56" t="s">
        <v>68</v>
      </c>
      <c r="D81" s="56">
        <v>1431</v>
      </c>
      <c r="E81" s="56">
        <v>412.4</v>
      </c>
      <c r="F81" s="56">
        <v>357.8</v>
      </c>
      <c r="G81" s="56">
        <v>147557</v>
      </c>
      <c r="H81" s="56">
        <v>147557</v>
      </c>
      <c r="I81" s="56">
        <v>382.1</v>
      </c>
      <c r="J81" s="56">
        <v>369.5</v>
      </c>
      <c r="K81" s="56">
        <v>357.8</v>
      </c>
      <c r="L81" s="43"/>
      <c r="N81" s="3">
        <f t="shared" si="11"/>
        <v>368.53000000000003</v>
      </c>
      <c r="O81">
        <f t="shared" si="12"/>
        <v>140815</v>
      </c>
      <c r="P81">
        <f t="shared" si="13"/>
        <v>6742</v>
      </c>
      <c r="Q81">
        <f t="shared" si="14"/>
        <v>147557</v>
      </c>
      <c r="R81">
        <f t="shared" si="15"/>
        <v>0</v>
      </c>
      <c r="U81" s="3">
        <f t="shared" si="16"/>
        <v>368.53000000000003</v>
      </c>
      <c r="V81">
        <f t="shared" si="17"/>
        <v>136172</v>
      </c>
      <c r="W81">
        <f t="shared" si="18"/>
        <v>4643</v>
      </c>
      <c r="X81">
        <f t="shared" si="19"/>
        <v>140815</v>
      </c>
      <c r="Y81">
        <f t="shared" si="20"/>
        <v>-6742</v>
      </c>
    </row>
    <row r="82" spans="1:25" x14ac:dyDescent="0.25">
      <c r="A82" s="55">
        <v>75</v>
      </c>
      <c r="B82" s="56">
        <v>1476</v>
      </c>
      <c r="C82" s="56" t="s">
        <v>69</v>
      </c>
      <c r="D82" s="56">
        <v>1476</v>
      </c>
      <c r="E82" s="56">
        <v>8688.1</v>
      </c>
      <c r="F82" s="56">
        <v>357.8</v>
      </c>
      <c r="G82" s="56">
        <v>3108602</v>
      </c>
      <c r="H82" s="56">
        <v>3108602</v>
      </c>
      <c r="I82" s="56">
        <v>8707.7000000000007</v>
      </c>
      <c r="J82" s="56">
        <v>8611.6</v>
      </c>
      <c r="K82" s="56">
        <v>357.8</v>
      </c>
      <c r="L82" s="43"/>
      <c r="N82" s="3">
        <f t="shared" si="11"/>
        <v>368.53000000000003</v>
      </c>
      <c r="O82">
        <f t="shared" si="12"/>
        <v>3209049</v>
      </c>
      <c r="P82">
        <f t="shared" si="13"/>
        <v>0</v>
      </c>
      <c r="Q82">
        <f t="shared" si="14"/>
        <v>3209049</v>
      </c>
      <c r="R82">
        <f t="shared" si="15"/>
        <v>100447</v>
      </c>
      <c r="U82" s="3">
        <f t="shared" si="16"/>
        <v>368.53000000000003</v>
      </c>
      <c r="V82">
        <f t="shared" si="17"/>
        <v>3173633</v>
      </c>
      <c r="W82">
        <f t="shared" si="18"/>
        <v>35416</v>
      </c>
      <c r="X82">
        <f t="shared" si="19"/>
        <v>3209049</v>
      </c>
      <c r="Y82">
        <f t="shared" si="20"/>
        <v>0</v>
      </c>
    </row>
    <row r="83" spans="1:25" x14ac:dyDescent="0.25">
      <c r="A83" s="55">
        <v>76</v>
      </c>
      <c r="B83" s="56">
        <v>1503</v>
      </c>
      <c r="C83" s="56" t="s">
        <v>70</v>
      </c>
      <c r="D83" s="56">
        <v>1503</v>
      </c>
      <c r="E83" s="56">
        <v>1402</v>
      </c>
      <c r="F83" s="56">
        <v>357.8</v>
      </c>
      <c r="G83" s="56">
        <v>501636</v>
      </c>
      <c r="H83" s="56">
        <v>510340</v>
      </c>
      <c r="I83" s="56">
        <v>1397</v>
      </c>
      <c r="J83" s="56">
        <v>1347</v>
      </c>
      <c r="K83" s="56">
        <v>357.8</v>
      </c>
      <c r="L83" s="43"/>
      <c r="N83" s="3">
        <f t="shared" si="11"/>
        <v>368.53000000000003</v>
      </c>
      <c r="O83">
        <f t="shared" si="12"/>
        <v>514836</v>
      </c>
      <c r="P83">
        <f t="shared" si="13"/>
        <v>0</v>
      </c>
      <c r="Q83">
        <f t="shared" si="14"/>
        <v>514836</v>
      </c>
      <c r="R83">
        <f t="shared" si="15"/>
        <v>4496</v>
      </c>
      <c r="U83" s="3">
        <f t="shared" si="16"/>
        <v>368.53000000000003</v>
      </c>
      <c r="V83">
        <f t="shared" si="17"/>
        <v>496410</v>
      </c>
      <c r="W83">
        <f t="shared" si="18"/>
        <v>18426</v>
      </c>
      <c r="X83">
        <f t="shared" si="19"/>
        <v>514836</v>
      </c>
      <c r="Y83">
        <f t="shared" si="20"/>
        <v>0</v>
      </c>
    </row>
    <row r="84" spans="1:25" x14ac:dyDescent="0.25">
      <c r="A84" s="55">
        <v>77</v>
      </c>
      <c r="B84" s="56">
        <v>1576</v>
      </c>
      <c r="C84" s="56" t="s">
        <v>71</v>
      </c>
      <c r="D84" s="56">
        <v>1576</v>
      </c>
      <c r="E84" s="56">
        <v>3394.1</v>
      </c>
      <c r="F84" s="56">
        <v>357.8</v>
      </c>
      <c r="G84" s="56">
        <v>1214409</v>
      </c>
      <c r="H84" s="56">
        <v>1214409</v>
      </c>
      <c r="I84" s="56">
        <v>3478</v>
      </c>
      <c r="J84" s="56">
        <v>3581.5</v>
      </c>
      <c r="K84" s="56">
        <v>357.8</v>
      </c>
      <c r="L84" s="43"/>
      <c r="N84" s="3">
        <f t="shared" si="11"/>
        <v>368.53000000000003</v>
      </c>
      <c r="O84">
        <f t="shared" si="12"/>
        <v>1281747</v>
      </c>
      <c r="P84">
        <f t="shared" si="13"/>
        <v>0</v>
      </c>
      <c r="Q84">
        <f t="shared" si="14"/>
        <v>1281747</v>
      </c>
      <c r="R84">
        <f t="shared" si="15"/>
        <v>67338</v>
      </c>
      <c r="U84" s="3">
        <f t="shared" si="16"/>
        <v>368.53000000000003</v>
      </c>
      <c r="V84">
        <f t="shared" si="17"/>
        <v>1319890</v>
      </c>
      <c r="W84">
        <f t="shared" si="18"/>
        <v>0</v>
      </c>
      <c r="X84">
        <f t="shared" si="19"/>
        <v>1319890</v>
      </c>
      <c r="Y84">
        <f t="shared" si="20"/>
        <v>38143</v>
      </c>
    </row>
    <row r="85" spans="1:25" x14ac:dyDescent="0.25">
      <c r="A85" s="55">
        <v>78</v>
      </c>
      <c r="B85" s="56">
        <v>1602</v>
      </c>
      <c r="C85" s="56" t="s">
        <v>72</v>
      </c>
      <c r="D85" s="56">
        <v>1602</v>
      </c>
      <c r="E85" s="56">
        <v>468.9</v>
      </c>
      <c r="F85" s="56">
        <v>357.8</v>
      </c>
      <c r="G85" s="56">
        <v>167772</v>
      </c>
      <c r="H85" s="56">
        <v>168915</v>
      </c>
      <c r="I85" s="56">
        <v>432.4</v>
      </c>
      <c r="J85" s="56">
        <v>431.7</v>
      </c>
      <c r="K85" s="56">
        <v>357.8</v>
      </c>
      <c r="L85" s="43"/>
      <c r="N85" s="3">
        <f t="shared" si="11"/>
        <v>368.53000000000003</v>
      </c>
      <c r="O85">
        <f t="shared" si="12"/>
        <v>159352</v>
      </c>
      <c r="P85">
        <f t="shared" si="13"/>
        <v>8420</v>
      </c>
      <c r="Q85">
        <f t="shared" si="14"/>
        <v>167772</v>
      </c>
      <c r="R85">
        <f t="shared" si="15"/>
        <v>-1143</v>
      </c>
      <c r="U85" s="3">
        <f t="shared" si="16"/>
        <v>368.53000000000003</v>
      </c>
      <c r="V85">
        <f t="shared" si="17"/>
        <v>159094</v>
      </c>
      <c r="W85">
        <f t="shared" si="18"/>
        <v>258</v>
      </c>
      <c r="X85">
        <f t="shared" si="19"/>
        <v>159352</v>
      </c>
      <c r="Y85">
        <f t="shared" si="20"/>
        <v>-8420</v>
      </c>
    </row>
    <row r="86" spans="1:25" x14ac:dyDescent="0.25">
      <c r="A86" s="55">
        <v>79</v>
      </c>
      <c r="B86" s="56">
        <v>1611</v>
      </c>
      <c r="C86" s="56" t="s">
        <v>73</v>
      </c>
      <c r="D86" s="56">
        <v>1611</v>
      </c>
      <c r="E86" s="56">
        <v>14412.6</v>
      </c>
      <c r="F86" s="56">
        <v>357.8</v>
      </c>
      <c r="G86" s="56">
        <v>5156828</v>
      </c>
      <c r="H86" s="56">
        <v>5156828</v>
      </c>
      <c r="I86" s="56">
        <v>14164.5</v>
      </c>
      <c r="J86" s="56">
        <v>13916.3</v>
      </c>
      <c r="K86" s="56">
        <v>357.8</v>
      </c>
      <c r="L86" s="43"/>
      <c r="N86" s="3">
        <f t="shared" si="11"/>
        <v>368.53000000000003</v>
      </c>
      <c r="O86">
        <f t="shared" si="12"/>
        <v>5220043</v>
      </c>
      <c r="P86">
        <f t="shared" si="13"/>
        <v>0</v>
      </c>
      <c r="Q86">
        <f t="shared" si="14"/>
        <v>5220043</v>
      </c>
      <c r="R86">
        <f t="shared" si="15"/>
        <v>63215</v>
      </c>
      <c r="U86" s="3">
        <f t="shared" si="16"/>
        <v>368.53000000000003</v>
      </c>
      <c r="V86">
        <f t="shared" si="17"/>
        <v>5128574</v>
      </c>
      <c r="W86">
        <f t="shared" si="18"/>
        <v>91469</v>
      </c>
      <c r="X86">
        <f t="shared" si="19"/>
        <v>5220043</v>
      </c>
      <c r="Y86">
        <f t="shared" si="20"/>
        <v>0</v>
      </c>
    </row>
    <row r="87" spans="1:25" x14ac:dyDescent="0.25">
      <c r="A87" s="55">
        <v>80</v>
      </c>
      <c r="B87" s="56">
        <v>1619</v>
      </c>
      <c r="C87" s="56" t="s">
        <v>74</v>
      </c>
      <c r="D87" s="56">
        <v>1619</v>
      </c>
      <c r="E87" s="56">
        <v>1182.5</v>
      </c>
      <c r="F87" s="56">
        <v>357.8</v>
      </c>
      <c r="G87" s="56">
        <v>423099</v>
      </c>
      <c r="H87" s="56">
        <v>423099</v>
      </c>
      <c r="I87" s="56">
        <v>1148.7</v>
      </c>
      <c r="J87" s="56">
        <v>1135.0999999999999</v>
      </c>
      <c r="K87" s="56">
        <v>357.8</v>
      </c>
      <c r="L87" s="43"/>
      <c r="N87" s="3">
        <f t="shared" si="11"/>
        <v>368.53000000000003</v>
      </c>
      <c r="O87" s="5">
        <f t="shared" si="12"/>
        <v>423330</v>
      </c>
      <c r="P87">
        <f t="shared" si="13"/>
        <v>0</v>
      </c>
      <c r="Q87" s="5">
        <f t="shared" si="14"/>
        <v>423330</v>
      </c>
      <c r="R87" s="5">
        <f t="shared" si="15"/>
        <v>231</v>
      </c>
      <c r="U87" s="3">
        <f t="shared" si="16"/>
        <v>368.53000000000003</v>
      </c>
      <c r="V87">
        <f t="shared" si="17"/>
        <v>418318</v>
      </c>
      <c r="W87">
        <f t="shared" si="18"/>
        <v>5012</v>
      </c>
      <c r="X87">
        <f t="shared" si="19"/>
        <v>423330</v>
      </c>
      <c r="Y87">
        <f t="shared" si="20"/>
        <v>0</v>
      </c>
    </row>
    <row r="88" spans="1:25" x14ac:dyDescent="0.25">
      <c r="A88" s="55">
        <v>81</v>
      </c>
      <c r="B88" s="56">
        <v>1638</v>
      </c>
      <c r="C88" s="56" t="s">
        <v>346</v>
      </c>
      <c r="D88" s="56">
        <v>1638</v>
      </c>
      <c r="E88" s="56">
        <v>1530.5</v>
      </c>
      <c r="F88" s="56">
        <v>357.8</v>
      </c>
      <c r="G88" s="56">
        <v>547613</v>
      </c>
      <c r="H88" s="56">
        <v>547613</v>
      </c>
      <c r="I88" s="56">
        <v>1522.6</v>
      </c>
      <c r="J88" s="56">
        <v>1520.5</v>
      </c>
      <c r="K88" s="56">
        <v>357.8</v>
      </c>
      <c r="L88" s="43"/>
      <c r="N88" s="3">
        <f t="shared" si="11"/>
        <v>368.53000000000003</v>
      </c>
      <c r="O88">
        <f t="shared" si="12"/>
        <v>561124</v>
      </c>
      <c r="P88">
        <f t="shared" si="13"/>
        <v>0</v>
      </c>
      <c r="Q88">
        <f t="shared" si="14"/>
        <v>561124</v>
      </c>
      <c r="R88">
        <f t="shared" si="15"/>
        <v>13511</v>
      </c>
      <c r="U88" s="3">
        <f t="shared" si="16"/>
        <v>368.53000000000003</v>
      </c>
      <c r="V88">
        <f t="shared" si="17"/>
        <v>560350</v>
      </c>
      <c r="W88">
        <f t="shared" si="18"/>
        <v>774</v>
      </c>
      <c r="X88">
        <f t="shared" si="19"/>
        <v>561124</v>
      </c>
      <c r="Y88">
        <f t="shared" si="20"/>
        <v>0</v>
      </c>
    </row>
    <row r="89" spans="1:25" x14ac:dyDescent="0.25">
      <c r="A89" s="55">
        <v>82</v>
      </c>
      <c r="B89" s="56">
        <v>1675</v>
      </c>
      <c r="C89" s="56" t="s">
        <v>75</v>
      </c>
      <c r="D89" s="56">
        <v>1675</v>
      </c>
      <c r="E89" s="56">
        <v>190</v>
      </c>
      <c r="F89" s="56">
        <v>357.8</v>
      </c>
      <c r="G89" s="56">
        <v>67982</v>
      </c>
      <c r="H89" s="56">
        <v>73898</v>
      </c>
      <c r="I89" s="56">
        <v>200</v>
      </c>
      <c r="J89" s="56">
        <v>195.4</v>
      </c>
      <c r="K89" s="56">
        <v>357.8</v>
      </c>
      <c r="L89" s="43"/>
      <c r="N89" s="3">
        <f t="shared" si="11"/>
        <v>368.53000000000003</v>
      </c>
      <c r="O89">
        <f t="shared" si="12"/>
        <v>73706</v>
      </c>
      <c r="P89">
        <f t="shared" si="13"/>
        <v>0</v>
      </c>
      <c r="Q89">
        <f t="shared" si="14"/>
        <v>73706</v>
      </c>
      <c r="R89">
        <f t="shared" si="15"/>
        <v>-192</v>
      </c>
      <c r="U89" s="3">
        <f t="shared" si="16"/>
        <v>368.53000000000003</v>
      </c>
      <c r="V89">
        <f t="shared" si="17"/>
        <v>72011</v>
      </c>
      <c r="W89">
        <f t="shared" si="18"/>
        <v>1695</v>
      </c>
      <c r="X89">
        <f t="shared" si="19"/>
        <v>73706</v>
      </c>
      <c r="Y89">
        <f t="shared" si="20"/>
        <v>0</v>
      </c>
    </row>
    <row r="90" spans="1:25" x14ac:dyDescent="0.25">
      <c r="A90" s="55">
        <v>83</v>
      </c>
      <c r="B90" s="56">
        <v>1701</v>
      </c>
      <c r="C90" s="56" t="s">
        <v>76</v>
      </c>
      <c r="D90" s="56">
        <v>1701</v>
      </c>
      <c r="E90" s="56">
        <v>2044.8</v>
      </c>
      <c r="F90" s="56">
        <v>357.8</v>
      </c>
      <c r="G90" s="56">
        <v>731629</v>
      </c>
      <c r="H90" s="56">
        <v>731629</v>
      </c>
      <c r="I90" s="56">
        <v>2026.3</v>
      </c>
      <c r="J90" s="56">
        <v>2023.5</v>
      </c>
      <c r="K90" s="56">
        <v>357.8</v>
      </c>
      <c r="L90" s="43"/>
      <c r="N90" s="3">
        <f t="shared" si="11"/>
        <v>368.53000000000003</v>
      </c>
      <c r="O90">
        <f t="shared" si="12"/>
        <v>746752</v>
      </c>
      <c r="P90">
        <f t="shared" si="13"/>
        <v>0</v>
      </c>
      <c r="Q90">
        <f t="shared" si="14"/>
        <v>746752</v>
      </c>
      <c r="R90">
        <f t="shared" si="15"/>
        <v>15123</v>
      </c>
      <c r="U90" s="3">
        <f t="shared" si="16"/>
        <v>368.53000000000003</v>
      </c>
      <c r="V90">
        <f t="shared" si="17"/>
        <v>745720</v>
      </c>
      <c r="W90">
        <f t="shared" si="18"/>
        <v>1032</v>
      </c>
      <c r="X90">
        <f t="shared" si="19"/>
        <v>746752</v>
      </c>
      <c r="Y90">
        <f t="shared" si="20"/>
        <v>0</v>
      </c>
    </row>
    <row r="91" spans="1:25" x14ac:dyDescent="0.25">
      <c r="A91" s="55">
        <v>84</v>
      </c>
      <c r="B91" s="56">
        <v>1719</v>
      </c>
      <c r="C91" s="56" t="s">
        <v>77</v>
      </c>
      <c r="D91" s="56">
        <v>1719</v>
      </c>
      <c r="E91" s="56">
        <v>863.6</v>
      </c>
      <c r="F91" s="56">
        <v>357.8</v>
      </c>
      <c r="G91" s="56">
        <v>308996</v>
      </c>
      <c r="H91" s="56">
        <v>308996</v>
      </c>
      <c r="I91" s="56">
        <v>862.9</v>
      </c>
      <c r="J91" s="56">
        <v>897.7</v>
      </c>
      <c r="K91" s="56">
        <v>357.8</v>
      </c>
      <c r="L91" s="43"/>
      <c r="N91" s="3">
        <f t="shared" si="11"/>
        <v>368.53000000000003</v>
      </c>
      <c r="O91">
        <f t="shared" si="12"/>
        <v>318005</v>
      </c>
      <c r="P91">
        <f t="shared" si="13"/>
        <v>0</v>
      </c>
      <c r="Q91">
        <f t="shared" si="14"/>
        <v>318005</v>
      </c>
      <c r="R91">
        <f t="shared" si="15"/>
        <v>9009</v>
      </c>
      <c r="U91" s="3">
        <f t="shared" si="16"/>
        <v>368.53000000000003</v>
      </c>
      <c r="V91">
        <f t="shared" si="17"/>
        <v>330829</v>
      </c>
      <c r="W91">
        <f t="shared" si="18"/>
        <v>0</v>
      </c>
      <c r="X91">
        <f t="shared" si="19"/>
        <v>330829</v>
      </c>
      <c r="Y91">
        <f t="shared" si="20"/>
        <v>12824</v>
      </c>
    </row>
    <row r="92" spans="1:25" x14ac:dyDescent="0.25">
      <c r="A92" s="55">
        <v>85</v>
      </c>
      <c r="B92" s="56">
        <v>1737</v>
      </c>
      <c r="C92" s="56" t="s">
        <v>347</v>
      </c>
      <c r="D92" s="56">
        <v>1737</v>
      </c>
      <c r="E92" s="56">
        <v>31023.8</v>
      </c>
      <c r="F92" s="56">
        <v>357.8</v>
      </c>
      <c r="G92" s="56">
        <v>11100316</v>
      </c>
      <c r="H92" s="56">
        <v>11100316</v>
      </c>
      <c r="I92" s="56">
        <v>30773.9</v>
      </c>
      <c r="J92" s="56">
        <v>30358.799999999999</v>
      </c>
      <c r="K92" s="56">
        <v>357.8</v>
      </c>
      <c r="L92" s="43"/>
      <c r="N92" s="3">
        <f t="shared" si="11"/>
        <v>368.53000000000003</v>
      </c>
      <c r="O92">
        <f t="shared" si="12"/>
        <v>11341105</v>
      </c>
      <c r="P92">
        <f t="shared" si="13"/>
        <v>0</v>
      </c>
      <c r="Q92">
        <f t="shared" si="14"/>
        <v>11341105</v>
      </c>
      <c r="R92">
        <f t="shared" si="15"/>
        <v>240789</v>
      </c>
      <c r="U92" s="3">
        <f t="shared" si="16"/>
        <v>368.53000000000003</v>
      </c>
      <c r="V92">
        <f t="shared" si="17"/>
        <v>11188129</v>
      </c>
      <c r="W92">
        <f t="shared" si="18"/>
        <v>152976</v>
      </c>
      <c r="X92">
        <f t="shared" si="19"/>
        <v>11341105</v>
      </c>
      <c r="Y92">
        <f t="shared" si="20"/>
        <v>0</v>
      </c>
    </row>
    <row r="93" spans="1:25" x14ac:dyDescent="0.25">
      <c r="A93" s="55">
        <v>86</v>
      </c>
      <c r="B93" s="56">
        <v>1782</v>
      </c>
      <c r="C93" s="56" t="s">
        <v>78</v>
      </c>
      <c r="D93" s="56">
        <v>1782</v>
      </c>
      <c r="E93" s="56">
        <v>109</v>
      </c>
      <c r="F93" s="56">
        <v>357.8</v>
      </c>
      <c r="G93" s="56">
        <v>39000</v>
      </c>
      <c r="H93" s="56">
        <v>39000</v>
      </c>
      <c r="I93" s="56">
        <v>112</v>
      </c>
      <c r="J93" s="56">
        <v>109.4</v>
      </c>
      <c r="K93" s="56">
        <v>357.8</v>
      </c>
      <c r="L93" s="43"/>
      <c r="N93" s="3">
        <f t="shared" si="11"/>
        <v>368.53000000000003</v>
      </c>
      <c r="O93">
        <f t="shared" si="12"/>
        <v>41275</v>
      </c>
      <c r="P93">
        <f t="shared" si="13"/>
        <v>0</v>
      </c>
      <c r="Q93">
        <f t="shared" si="14"/>
        <v>41275</v>
      </c>
      <c r="R93">
        <f t="shared" si="15"/>
        <v>2275</v>
      </c>
      <c r="U93" s="3">
        <f t="shared" si="16"/>
        <v>368.53000000000003</v>
      </c>
      <c r="V93">
        <f t="shared" si="17"/>
        <v>40317</v>
      </c>
      <c r="W93">
        <f t="shared" si="18"/>
        <v>958</v>
      </c>
      <c r="X93">
        <f t="shared" si="19"/>
        <v>41275</v>
      </c>
      <c r="Y93">
        <f t="shared" si="20"/>
        <v>0</v>
      </c>
    </row>
    <row r="94" spans="1:25" x14ac:dyDescent="0.25">
      <c r="A94" s="55">
        <v>87</v>
      </c>
      <c r="B94" s="56">
        <v>1791</v>
      </c>
      <c r="C94" s="56" t="s">
        <v>79</v>
      </c>
      <c r="D94" s="56">
        <v>1791</v>
      </c>
      <c r="E94" s="56">
        <v>875.7</v>
      </c>
      <c r="F94" s="56">
        <v>357.8</v>
      </c>
      <c r="G94" s="56">
        <v>313325</v>
      </c>
      <c r="H94" s="56">
        <v>313325</v>
      </c>
      <c r="I94" s="56">
        <v>876.2</v>
      </c>
      <c r="J94" s="56">
        <v>887.1</v>
      </c>
      <c r="K94" s="56">
        <v>357.8</v>
      </c>
      <c r="L94" s="43"/>
      <c r="N94" s="3">
        <f t="shared" si="11"/>
        <v>368.53000000000003</v>
      </c>
      <c r="O94">
        <f t="shared" si="12"/>
        <v>322906</v>
      </c>
      <c r="P94">
        <f t="shared" si="13"/>
        <v>0</v>
      </c>
      <c r="Q94">
        <f t="shared" si="14"/>
        <v>322906</v>
      </c>
      <c r="R94">
        <f t="shared" si="15"/>
        <v>9581</v>
      </c>
      <c r="U94" s="3">
        <f t="shared" si="16"/>
        <v>368.53000000000003</v>
      </c>
      <c r="V94">
        <f t="shared" si="17"/>
        <v>326923</v>
      </c>
      <c r="W94">
        <f t="shared" si="18"/>
        <v>0</v>
      </c>
      <c r="X94">
        <f t="shared" si="19"/>
        <v>326923</v>
      </c>
      <c r="Y94">
        <f t="shared" si="20"/>
        <v>4017</v>
      </c>
    </row>
    <row r="95" spans="1:25" x14ac:dyDescent="0.25">
      <c r="A95" s="55">
        <v>88</v>
      </c>
      <c r="B95" s="56">
        <v>1863</v>
      </c>
      <c r="C95" s="56" t="s">
        <v>80</v>
      </c>
      <c r="D95" s="56">
        <v>1863</v>
      </c>
      <c r="E95" s="56">
        <v>10120.299999999999</v>
      </c>
      <c r="F95" s="56">
        <v>357.8</v>
      </c>
      <c r="G95" s="56">
        <v>3621043</v>
      </c>
      <c r="H95" s="56">
        <v>3621043</v>
      </c>
      <c r="I95" s="56">
        <v>10064.1</v>
      </c>
      <c r="J95" s="56">
        <v>10026.1</v>
      </c>
      <c r="K95" s="56">
        <v>357.8</v>
      </c>
      <c r="L95" s="43"/>
      <c r="N95" s="3">
        <f t="shared" si="11"/>
        <v>368.53000000000003</v>
      </c>
      <c r="O95">
        <f t="shared" si="12"/>
        <v>3708923</v>
      </c>
      <c r="P95">
        <f t="shared" si="13"/>
        <v>0</v>
      </c>
      <c r="Q95">
        <f t="shared" si="14"/>
        <v>3708923</v>
      </c>
      <c r="R95">
        <f t="shared" si="15"/>
        <v>87880</v>
      </c>
      <c r="U95" s="3">
        <f t="shared" si="16"/>
        <v>368.53000000000003</v>
      </c>
      <c r="V95">
        <f t="shared" si="17"/>
        <v>3694919</v>
      </c>
      <c r="W95">
        <f t="shared" si="18"/>
        <v>14004</v>
      </c>
      <c r="X95">
        <f t="shared" si="19"/>
        <v>3708923</v>
      </c>
      <c r="Y95">
        <f t="shared" si="20"/>
        <v>0</v>
      </c>
    </row>
    <row r="96" spans="1:25" x14ac:dyDescent="0.25">
      <c r="A96" s="55">
        <v>89</v>
      </c>
      <c r="B96" s="56">
        <v>1908</v>
      </c>
      <c r="C96" s="56" t="s">
        <v>81</v>
      </c>
      <c r="D96" s="56">
        <v>1908</v>
      </c>
      <c r="E96" s="56">
        <v>381.1</v>
      </c>
      <c r="F96" s="56">
        <v>357.8</v>
      </c>
      <c r="G96" s="56">
        <v>136358</v>
      </c>
      <c r="H96" s="56">
        <v>136358</v>
      </c>
      <c r="I96" s="56">
        <v>366.1</v>
      </c>
      <c r="J96" s="56">
        <v>353.5</v>
      </c>
      <c r="K96" s="56">
        <v>357.8</v>
      </c>
      <c r="L96" s="43"/>
      <c r="N96" s="3">
        <f t="shared" si="11"/>
        <v>368.53000000000003</v>
      </c>
      <c r="O96">
        <f t="shared" si="12"/>
        <v>134919</v>
      </c>
      <c r="P96">
        <f t="shared" si="13"/>
        <v>1439</v>
      </c>
      <c r="Q96">
        <f t="shared" si="14"/>
        <v>136358</v>
      </c>
      <c r="R96">
        <f t="shared" si="15"/>
        <v>0</v>
      </c>
      <c r="U96" s="3">
        <f t="shared" si="16"/>
        <v>368.53000000000003</v>
      </c>
      <c r="V96">
        <f t="shared" si="17"/>
        <v>130275</v>
      </c>
      <c r="W96">
        <f t="shared" si="18"/>
        <v>4644</v>
      </c>
      <c r="X96">
        <f t="shared" si="19"/>
        <v>134919</v>
      </c>
      <c r="Y96">
        <f t="shared" si="20"/>
        <v>-1439</v>
      </c>
    </row>
    <row r="97" spans="1:25" x14ac:dyDescent="0.25">
      <c r="A97" s="55">
        <v>90</v>
      </c>
      <c r="B97" s="56">
        <v>1926</v>
      </c>
      <c r="C97" s="56" t="s">
        <v>82</v>
      </c>
      <c r="D97" s="56">
        <v>1926</v>
      </c>
      <c r="E97" s="56">
        <v>531</v>
      </c>
      <c r="F97" s="56">
        <v>357.8</v>
      </c>
      <c r="G97" s="56">
        <v>189992</v>
      </c>
      <c r="H97" s="56">
        <v>189992</v>
      </c>
      <c r="I97" s="56">
        <v>503.5</v>
      </c>
      <c r="J97" s="56">
        <v>490.8</v>
      </c>
      <c r="K97" s="56">
        <v>357.8</v>
      </c>
      <c r="L97" s="43"/>
      <c r="N97" s="3">
        <f t="shared" si="11"/>
        <v>368.53000000000003</v>
      </c>
      <c r="O97">
        <f t="shared" si="12"/>
        <v>185555</v>
      </c>
      <c r="P97">
        <f t="shared" si="13"/>
        <v>4437</v>
      </c>
      <c r="Q97">
        <f t="shared" si="14"/>
        <v>189992</v>
      </c>
      <c r="R97">
        <f t="shared" si="15"/>
        <v>0</v>
      </c>
      <c r="U97" s="3">
        <f t="shared" si="16"/>
        <v>368.53000000000003</v>
      </c>
      <c r="V97">
        <f t="shared" si="17"/>
        <v>180875</v>
      </c>
      <c r="W97">
        <f t="shared" si="18"/>
        <v>4680</v>
      </c>
      <c r="X97">
        <f t="shared" si="19"/>
        <v>185555</v>
      </c>
      <c r="Y97">
        <f t="shared" si="20"/>
        <v>-4437</v>
      </c>
    </row>
    <row r="98" spans="1:25" x14ac:dyDescent="0.25">
      <c r="A98" s="55">
        <v>91</v>
      </c>
      <c r="B98" s="56">
        <v>1944</v>
      </c>
      <c r="C98" s="56" t="s">
        <v>83</v>
      </c>
      <c r="D98" s="56">
        <v>1944</v>
      </c>
      <c r="E98" s="56">
        <v>972</v>
      </c>
      <c r="F98" s="56">
        <v>357.8</v>
      </c>
      <c r="G98" s="56">
        <v>347782</v>
      </c>
      <c r="H98" s="56">
        <v>347782</v>
      </c>
      <c r="I98" s="56">
        <v>952</v>
      </c>
      <c r="J98" s="56">
        <v>998.7</v>
      </c>
      <c r="K98" s="56">
        <v>357.8</v>
      </c>
      <c r="L98" s="43"/>
      <c r="N98" s="3">
        <f t="shared" si="11"/>
        <v>368.53000000000003</v>
      </c>
      <c r="O98">
        <f t="shared" si="12"/>
        <v>350841</v>
      </c>
      <c r="P98">
        <f t="shared" si="13"/>
        <v>0</v>
      </c>
      <c r="Q98">
        <f t="shared" si="14"/>
        <v>350841</v>
      </c>
      <c r="R98">
        <f t="shared" si="15"/>
        <v>3059</v>
      </c>
      <c r="U98" s="3">
        <f t="shared" si="16"/>
        <v>368.53000000000003</v>
      </c>
      <c r="V98">
        <f t="shared" si="17"/>
        <v>368051</v>
      </c>
      <c r="W98">
        <f t="shared" si="18"/>
        <v>0</v>
      </c>
      <c r="X98">
        <f t="shared" si="19"/>
        <v>368051</v>
      </c>
      <c r="Y98">
        <f t="shared" si="20"/>
        <v>17210</v>
      </c>
    </row>
    <row r="99" spans="1:25" x14ac:dyDescent="0.25">
      <c r="A99" s="55">
        <v>92</v>
      </c>
      <c r="B99" s="56">
        <v>1953</v>
      </c>
      <c r="C99" s="56" t="s">
        <v>84</v>
      </c>
      <c r="D99" s="56">
        <v>1953</v>
      </c>
      <c r="E99" s="56">
        <v>580.79999999999995</v>
      </c>
      <c r="F99" s="56">
        <v>357.8</v>
      </c>
      <c r="G99" s="56">
        <v>207810</v>
      </c>
      <c r="H99" s="56">
        <v>207810</v>
      </c>
      <c r="I99" s="56">
        <v>562.29999999999995</v>
      </c>
      <c r="J99" s="56">
        <v>573.5</v>
      </c>
      <c r="K99" s="56">
        <v>357.8</v>
      </c>
      <c r="L99" s="43"/>
      <c r="N99" s="3">
        <f t="shared" si="11"/>
        <v>368.53000000000003</v>
      </c>
      <c r="O99">
        <f t="shared" si="12"/>
        <v>207224</v>
      </c>
      <c r="P99">
        <f t="shared" si="13"/>
        <v>586</v>
      </c>
      <c r="Q99">
        <f t="shared" si="14"/>
        <v>207810</v>
      </c>
      <c r="R99">
        <f t="shared" si="15"/>
        <v>0</v>
      </c>
      <c r="U99" s="3">
        <f t="shared" si="16"/>
        <v>368.53000000000003</v>
      </c>
      <c r="V99">
        <f t="shared" si="17"/>
        <v>211352</v>
      </c>
      <c r="W99">
        <f t="shared" si="18"/>
        <v>0</v>
      </c>
      <c r="X99">
        <f t="shared" si="19"/>
        <v>211352</v>
      </c>
      <c r="Y99">
        <f t="shared" si="20"/>
        <v>3542</v>
      </c>
    </row>
    <row r="100" spans="1:25" x14ac:dyDescent="0.25">
      <c r="A100" s="55">
        <v>93</v>
      </c>
      <c r="B100" s="56">
        <v>1963</v>
      </c>
      <c r="C100" s="56" t="s">
        <v>85</v>
      </c>
      <c r="D100" s="56">
        <v>1963</v>
      </c>
      <c r="E100" s="56">
        <v>552.5</v>
      </c>
      <c r="F100" s="56">
        <v>357.8</v>
      </c>
      <c r="G100" s="56">
        <v>197685</v>
      </c>
      <c r="H100" s="56">
        <v>197685</v>
      </c>
      <c r="I100" s="56">
        <v>541.9</v>
      </c>
      <c r="J100" s="56">
        <v>529.1</v>
      </c>
      <c r="K100" s="56">
        <v>357.8</v>
      </c>
      <c r="L100" s="43"/>
      <c r="N100" s="3">
        <f t="shared" si="11"/>
        <v>368.53000000000003</v>
      </c>
      <c r="O100">
        <f t="shared" si="12"/>
        <v>199706</v>
      </c>
      <c r="P100">
        <f t="shared" si="13"/>
        <v>0</v>
      </c>
      <c r="Q100">
        <f t="shared" si="14"/>
        <v>199706</v>
      </c>
      <c r="R100">
        <f t="shared" si="15"/>
        <v>2021</v>
      </c>
      <c r="U100" s="3">
        <f t="shared" si="16"/>
        <v>368.53000000000003</v>
      </c>
      <c r="V100">
        <f t="shared" si="17"/>
        <v>194989</v>
      </c>
      <c r="W100">
        <f t="shared" si="18"/>
        <v>4717</v>
      </c>
      <c r="X100">
        <f t="shared" si="19"/>
        <v>199706</v>
      </c>
      <c r="Y100">
        <f t="shared" si="20"/>
        <v>0</v>
      </c>
    </row>
    <row r="101" spans="1:25" x14ac:dyDescent="0.25">
      <c r="A101" s="55">
        <v>94</v>
      </c>
      <c r="B101" s="56">
        <v>3582</v>
      </c>
      <c r="C101" s="56" t="s">
        <v>86</v>
      </c>
      <c r="D101" s="56">
        <v>1968</v>
      </c>
      <c r="E101" s="56">
        <v>567.20000000000005</v>
      </c>
      <c r="F101" s="56">
        <v>357.8</v>
      </c>
      <c r="G101" s="56">
        <v>202944</v>
      </c>
      <c r="H101" s="56">
        <v>202944</v>
      </c>
      <c r="I101" s="56">
        <v>525.20000000000005</v>
      </c>
      <c r="J101" s="56">
        <v>524.4</v>
      </c>
      <c r="K101" s="56">
        <v>357.8</v>
      </c>
      <c r="L101" s="43"/>
      <c r="N101" s="3">
        <f t="shared" si="11"/>
        <v>368.53000000000003</v>
      </c>
      <c r="O101">
        <f t="shared" si="12"/>
        <v>193552</v>
      </c>
      <c r="P101">
        <f t="shared" si="13"/>
        <v>9392</v>
      </c>
      <c r="Q101">
        <f t="shared" si="14"/>
        <v>202944</v>
      </c>
      <c r="R101">
        <f t="shared" si="15"/>
        <v>0</v>
      </c>
      <c r="U101" s="3">
        <f t="shared" si="16"/>
        <v>368.53000000000003</v>
      </c>
      <c r="V101">
        <f t="shared" si="17"/>
        <v>193257</v>
      </c>
      <c r="W101">
        <f t="shared" si="18"/>
        <v>295</v>
      </c>
      <c r="X101">
        <f t="shared" si="19"/>
        <v>193552</v>
      </c>
      <c r="Y101">
        <f t="shared" si="20"/>
        <v>-9392</v>
      </c>
    </row>
    <row r="102" spans="1:25" x14ac:dyDescent="0.25">
      <c r="A102" s="55">
        <v>95</v>
      </c>
      <c r="B102" s="56">
        <v>3978</v>
      </c>
      <c r="C102" s="56" t="s">
        <v>87</v>
      </c>
      <c r="D102" s="56">
        <v>3978</v>
      </c>
      <c r="E102" s="56">
        <v>527.1</v>
      </c>
      <c r="F102" s="56">
        <v>357.8</v>
      </c>
      <c r="G102" s="56">
        <v>188596</v>
      </c>
      <c r="H102" s="56">
        <v>190627</v>
      </c>
      <c r="I102" s="56">
        <v>528.5</v>
      </c>
      <c r="J102" s="56">
        <v>479.7</v>
      </c>
      <c r="K102" s="56">
        <v>357.8</v>
      </c>
      <c r="L102" s="43"/>
      <c r="N102" s="3">
        <f t="shared" si="11"/>
        <v>368.53000000000003</v>
      </c>
      <c r="O102">
        <f t="shared" si="12"/>
        <v>194768</v>
      </c>
      <c r="P102">
        <f t="shared" si="13"/>
        <v>0</v>
      </c>
      <c r="Q102">
        <f t="shared" si="14"/>
        <v>194768</v>
      </c>
      <c r="R102">
        <f t="shared" si="15"/>
        <v>4141</v>
      </c>
      <c r="U102" s="3">
        <f t="shared" si="16"/>
        <v>368.53000000000003</v>
      </c>
      <c r="V102">
        <f t="shared" si="17"/>
        <v>176784</v>
      </c>
      <c r="W102">
        <f t="shared" si="18"/>
        <v>17984</v>
      </c>
      <c r="X102">
        <f t="shared" si="19"/>
        <v>194768</v>
      </c>
      <c r="Y102">
        <f t="shared" si="20"/>
        <v>0</v>
      </c>
    </row>
    <row r="103" spans="1:25" x14ac:dyDescent="0.25">
      <c r="A103" s="55">
        <v>96</v>
      </c>
      <c r="B103" s="56">
        <v>6741</v>
      </c>
      <c r="C103" s="56" t="s">
        <v>88</v>
      </c>
      <c r="D103" s="56">
        <v>6741</v>
      </c>
      <c r="E103" s="56">
        <v>809.4</v>
      </c>
      <c r="F103" s="56">
        <v>357.8</v>
      </c>
      <c r="G103" s="56">
        <v>289603</v>
      </c>
      <c r="H103" s="56">
        <v>289603</v>
      </c>
      <c r="I103" s="56">
        <v>835.5</v>
      </c>
      <c r="J103" s="56">
        <v>822.4</v>
      </c>
      <c r="K103" s="56">
        <v>357.8</v>
      </c>
      <c r="L103" s="43"/>
      <c r="N103" s="3">
        <f t="shared" si="11"/>
        <v>368.53000000000003</v>
      </c>
      <c r="O103">
        <f t="shared" si="12"/>
        <v>307907</v>
      </c>
      <c r="P103">
        <f t="shared" si="13"/>
        <v>0</v>
      </c>
      <c r="Q103">
        <f t="shared" si="14"/>
        <v>307907</v>
      </c>
      <c r="R103">
        <f t="shared" si="15"/>
        <v>18304</v>
      </c>
      <c r="U103" s="3">
        <f t="shared" si="16"/>
        <v>368.53000000000003</v>
      </c>
      <c r="V103">
        <f t="shared" si="17"/>
        <v>303079</v>
      </c>
      <c r="W103">
        <f t="shared" si="18"/>
        <v>4828</v>
      </c>
      <c r="X103">
        <f t="shared" si="19"/>
        <v>307907</v>
      </c>
      <c r="Y103">
        <f t="shared" si="20"/>
        <v>0</v>
      </c>
    </row>
    <row r="104" spans="1:25" x14ac:dyDescent="0.25">
      <c r="A104" s="55">
        <v>97</v>
      </c>
      <c r="B104" s="56">
        <v>1970</v>
      </c>
      <c r="C104" s="56" t="s">
        <v>89</v>
      </c>
      <c r="D104" s="56">
        <v>1970</v>
      </c>
      <c r="E104" s="56">
        <v>482</v>
      </c>
      <c r="F104" s="56">
        <v>357.8</v>
      </c>
      <c r="G104" s="56">
        <v>172460</v>
      </c>
      <c r="H104" s="56">
        <v>176280</v>
      </c>
      <c r="I104" s="56">
        <v>472.5</v>
      </c>
      <c r="J104" s="56">
        <v>459.8</v>
      </c>
      <c r="K104" s="56">
        <v>357.8</v>
      </c>
      <c r="L104" s="43"/>
      <c r="N104" s="3">
        <f t="shared" si="11"/>
        <v>368.53000000000003</v>
      </c>
      <c r="O104">
        <f t="shared" si="12"/>
        <v>174130</v>
      </c>
      <c r="P104">
        <f t="shared" si="13"/>
        <v>0</v>
      </c>
      <c r="Q104">
        <f t="shared" si="14"/>
        <v>174130</v>
      </c>
      <c r="R104">
        <f t="shared" si="15"/>
        <v>-2150</v>
      </c>
      <c r="U104" s="3">
        <f t="shared" si="16"/>
        <v>368.53000000000003</v>
      </c>
      <c r="V104">
        <f t="shared" si="17"/>
        <v>169450</v>
      </c>
      <c r="W104">
        <f t="shared" si="18"/>
        <v>4680</v>
      </c>
      <c r="X104">
        <f t="shared" si="19"/>
        <v>174130</v>
      </c>
      <c r="Y104">
        <f t="shared" si="20"/>
        <v>0</v>
      </c>
    </row>
    <row r="105" spans="1:25" x14ac:dyDescent="0.25">
      <c r="A105" s="55">
        <v>98</v>
      </c>
      <c r="B105" s="56">
        <v>1972</v>
      </c>
      <c r="C105" s="56" t="s">
        <v>90</v>
      </c>
      <c r="D105" s="56">
        <v>1972</v>
      </c>
      <c r="E105" s="56">
        <v>330.3</v>
      </c>
      <c r="F105" s="56">
        <v>357.8</v>
      </c>
      <c r="G105" s="56">
        <v>118181</v>
      </c>
      <c r="H105" s="56">
        <v>118181</v>
      </c>
      <c r="I105" s="56">
        <v>331.3</v>
      </c>
      <c r="J105" s="56">
        <v>330.8</v>
      </c>
      <c r="K105" s="56">
        <v>357.8</v>
      </c>
      <c r="L105" s="43"/>
      <c r="N105" s="3">
        <f t="shared" si="11"/>
        <v>368.53000000000003</v>
      </c>
      <c r="O105">
        <f t="shared" si="12"/>
        <v>122094</v>
      </c>
      <c r="P105">
        <f t="shared" si="13"/>
        <v>0</v>
      </c>
      <c r="Q105">
        <f t="shared" si="14"/>
        <v>122094</v>
      </c>
      <c r="R105">
        <f t="shared" si="15"/>
        <v>3913</v>
      </c>
      <c r="U105" s="3">
        <f t="shared" si="16"/>
        <v>368.53000000000003</v>
      </c>
      <c r="V105">
        <f t="shared" si="17"/>
        <v>121910</v>
      </c>
      <c r="W105">
        <f t="shared" si="18"/>
        <v>184</v>
      </c>
      <c r="X105">
        <f t="shared" si="19"/>
        <v>122094</v>
      </c>
      <c r="Y105">
        <f t="shared" si="20"/>
        <v>0</v>
      </c>
    </row>
    <row r="106" spans="1:25" x14ac:dyDescent="0.25">
      <c r="A106" s="55">
        <v>99</v>
      </c>
      <c r="B106" s="56">
        <v>1965</v>
      </c>
      <c r="C106" s="56" t="s">
        <v>91</v>
      </c>
      <c r="D106" s="56">
        <v>1965</v>
      </c>
      <c r="E106" s="56">
        <v>558.9</v>
      </c>
      <c r="F106" s="56">
        <v>357.8</v>
      </c>
      <c r="G106" s="56">
        <v>199974</v>
      </c>
      <c r="H106" s="56">
        <v>199974</v>
      </c>
      <c r="I106" s="56">
        <v>549.6</v>
      </c>
      <c r="J106" s="56">
        <v>536.79999999999995</v>
      </c>
      <c r="K106" s="56">
        <v>357.8</v>
      </c>
      <c r="L106" s="43"/>
      <c r="N106" s="3">
        <f t="shared" si="11"/>
        <v>368.53000000000003</v>
      </c>
      <c r="O106">
        <f t="shared" si="12"/>
        <v>202544</v>
      </c>
      <c r="P106">
        <f t="shared" si="13"/>
        <v>0</v>
      </c>
      <c r="Q106">
        <f t="shared" si="14"/>
        <v>202544</v>
      </c>
      <c r="R106">
        <f t="shared" si="15"/>
        <v>2570</v>
      </c>
      <c r="U106" s="3">
        <f t="shared" si="16"/>
        <v>368.53000000000003</v>
      </c>
      <c r="V106">
        <f t="shared" si="17"/>
        <v>197827</v>
      </c>
      <c r="W106">
        <f t="shared" si="18"/>
        <v>4717</v>
      </c>
      <c r="X106">
        <f t="shared" si="19"/>
        <v>202544</v>
      </c>
      <c r="Y106">
        <f t="shared" si="20"/>
        <v>0</v>
      </c>
    </row>
    <row r="107" spans="1:25" x14ac:dyDescent="0.25">
      <c r="A107" s="55">
        <v>100</v>
      </c>
      <c r="B107" s="56">
        <v>657</v>
      </c>
      <c r="C107" s="56" t="s">
        <v>423</v>
      </c>
      <c r="D107" s="56">
        <v>657</v>
      </c>
      <c r="E107" s="56">
        <v>864.7</v>
      </c>
      <c r="F107" s="56">
        <v>357.8</v>
      </c>
      <c r="G107" s="56">
        <v>309390</v>
      </c>
      <c r="H107" s="56">
        <v>309390</v>
      </c>
      <c r="I107" s="56">
        <v>835.6</v>
      </c>
      <c r="J107" s="56">
        <v>858.4</v>
      </c>
      <c r="K107" s="56">
        <v>357.8</v>
      </c>
      <c r="L107" s="43"/>
      <c r="N107" s="3">
        <f t="shared" si="11"/>
        <v>368.53000000000003</v>
      </c>
      <c r="O107">
        <f t="shared" si="12"/>
        <v>307944</v>
      </c>
      <c r="P107">
        <f t="shared" si="13"/>
        <v>1446</v>
      </c>
      <c r="Q107">
        <f t="shared" si="14"/>
        <v>309390</v>
      </c>
      <c r="R107">
        <f t="shared" si="15"/>
        <v>0</v>
      </c>
      <c r="U107" s="3">
        <f t="shared" si="16"/>
        <v>368.53000000000003</v>
      </c>
      <c r="V107">
        <f t="shared" si="17"/>
        <v>316346</v>
      </c>
      <c r="W107">
        <f t="shared" si="18"/>
        <v>0</v>
      </c>
      <c r="X107">
        <f t="shared" si="19"/>
        <v>316346</v>
      </c>
      <c r="Y107">
        <f t="shared" si="20"/>
        <v>6956</v>
      </c>
    </row>
    <row r="108" spans="1:25" x14ac:dyDescent="0.25">
      <c r="A108" s="55">
        <v>101</v>
      </c>
      <c r="B108" s="56">
        <v>1989</v>
      </c>
      <c r="C108" s="56" t="s">
        <v>92</v>
      </c>
      <c r="D108" s="56">
        <v>1989</v>
      </c>
      <c r="E108" s="56">
        <v>399</v>
      </c>
      <c r="F108" s="56">
        <v>357.8</v>
      </c>
      <c r="G108" s="56">
        <v>142762</v>
      </c>
      <c r="H108" s="56">
        <v>142762</v>
      </c>
      <c r="I108" s="56">
        <v>401</v>
      </c>
      <c r="J108" s="56">
        <v>400.5</v>
      </c>
      <c r="K108" s="56">
        <v>357.8</v>
      </c>
      <c r="L108" s="43"/>
      <c r="N108" s="3">
        <f t="shared" si="11"/>
        <v>368.53000000000003</v>
      </c>
      <c r="O108">
        <f t="shared" si="12"/>
        <v>147781</v>
      </c>
      <c r="P108">
        <f t="shared" si="13"/>
        <v>0</v>
      </c>
      <c r="Q108">
        <f t="shared" si="14"/>
        <v>147781</v>
      </c>
      <c r="R108">
        <f t="shared" si="15"/>
        <v>5019</v>
      </c>
      <c r="U108" s="3">
        <f t="shared" si="16"/>
        <v>368.53000000000003</v>
      </c>
      <c r="V108">
        <f t="shared" si="17"/>
        <v>147596</v>
      </c>
      <c r="W108">
        <f t="shared" si="18"/>
        <v>185</v>
      </c>
      <c r="X108">
        <f t="shared" si="19"/>
        <v>147781</v>
      </c>
      <c r="Y108">
        <f t="shared" si="20"/>
        <v>0</v>
      </c>
    </row>
    <row r="109" spans="1:25" x14ac:dyDescent="0.25">
      <c r="A109" s="55">
        <v>102</v>
      </c>
      <c r="B109" s="56">
        <v>2007</v>
      </c>
      <c r="C109" s="56" t="s">
        <v>93</v>
      </c>
      <c r="D109" s="56">
        <v>2007</v>
      </c>
      <c r="E109" s="56">
        <v>532.1</v>
      </c>
      <c r="F109" s="56">
        <v>357.8</v>
      </c>
      <c r="G109" s="56">
        <v>190385</v>
      </c>
      <c r="H109" s="56">
        <v>199912</v>
      </c>
      <c r="I109" s="56">
        <v>560.70000000000005</v>
      </c>
      <c r="J109" s="56">
        <v>535.9</v>
      </c>
      <c r="K109" s="56">
        <v>357.8</v>
      </c>
      <c r="L109" s="43"/>
      <c r="N109" s="3">
        <f t="shared" si="11"/>
        <v>368.53000000000003</v>
      </c>
      <c r="O109">
        <f t="shared" si="12"/>
        <v>206635</v>
      </c>
      <c r="P109">
        <f t="shared" si="13"/>
        <v>0</v>
      </c>
      <c r="Q109">
        <f t="shared" si="14"/>
        <v>206635</v>
      </c>
      <c r="R109">
        <f t="shared" si="15"/>
        <v>6723</v>
      </c>
      <c r="U109" s="3">
        <f t="shared" si="16"/>
        <v>368.53000000000003</v>
      </c>
      <c r="V109">
        <f t="shared" si="17"/>
        <v>197495</v>
      </c>
      <c r="W109">
        <f t="shared" si="18"/>
        <v>9140</v>
      </c>
      <c r="X109">
        <f t="shared" si="19"/>
        <v>206635</v>
      </c>
      <c r="Y109">
        <f t="shared" si="20"/>
        <v>0</v>
      </c>
    </row>
    <row r="110" spans="1:25" x14ac:dyDescent="0.25">
      <c r="A110" s="55">
        <v>103</v>
      </c>
      <c r="B110" s="56">
        <v>2088</v>
      </c>
      <c r="C110" s="56" t="s">
        <v>94</v>
      </c>
      <c r="D110" s="56">
        <v>2088</v>
      </c>
      <c r="E110" s="56">
        <v>649.4</v>
      </c>
      <c r="F110" s="56">
        <v>357.8</v>
      </c>
      <c r="G110" s="56">
        <v>232355</v>
      </c>
      <c r="H110" s="56">
        <v>232355</v>
      </c>
      <c r="I110" s="56">
        <v>665.2</v>
      </c>
      <c r="J110" s="56">
        <v>652.29999999999995</v>
      </c>
      <c r="K110" s="56">
        <v>357.8</v>
      </c>
      <c r="L110" s="43"/>
      <c r="N110" s="3">
        <f t="shared" si="11"/>
        <v>368.53000000000003</v>
      </c>
      <c r="O110">
        <f t="shared" si="12"/>
        <v>245146</v>
      </c>
      <c r="P110">
        <f t="shared" si="13"/>
        <v>0</v>
      </c>
      <c r="Q110">
        <f t="shared" si="14"/>
        <v>245146</v>
      </c>
      <c r="R110">
        <f t="shared" si="15"/>
        <v>12791</v>
      </c>
      <c r="U110" s="3">
        <f t="shared" si="16"/>
        <v>368.53000000000003</v>
      </c>
      <c r="V110">
        <f t="shared" si="17"/>
        <v>240392</v>
      </c>
      <c r="W110">
        <f t="shared" si="18"/>
        <v>4754</v>
      </c>
      <c r="X110">
        <f t="shared" si="19"/>
        <v>245146</v>
      </c>
      <c r="Y110">
        <f t="shared" si="20"/>
        <v>0</v>
      </c>
    </row>
    <row r="111" spans="1:25" x14ac:dyDescent="0.25">
      <c r="A111" s="55">
        <v>104</v>
      </c>
      <c r="B111" s="56">
        <v>2097</v>
      </c>
      <c r="C111" s="56" t="s">
        <v>95</v>
      </c>
      <c r="D111" s="56">
        <v>2097</v>
      </c>
      <c r="E111" s="56">
        <v>481.4</v>
      </c>
      <c r="F111" s="56">
        <v>357.8</v>
      </c>
      <c r="G111" s="56">
        <v>172245</v>
      </c>
      <c r="H111" s="56">
        <v>172245</v>
      </c>
      <c r="I111" s="56">
        <v>462</v>
      </c>
      <c r="J111" s="56">
        <v>473.4</v>
      </c>
      <c r="K111" s="56">
        <v>357.8</v>
      </c>
      <c r="L111" s="43"/>
      <c r="N111" s="3">
        <f t="shared" si="11"/>
        <v>368.53000000000003</v>
      </c>
      <c r="O111">
        <f t="shared" si="12"/>
        <v>170261</v>
      </c>
      <c r="P111">
        <f t="shared" si="13"/>
        <v>1984</v>
      </c>
      <c r="Q111">
        <f t="shared" si="14"/>
        <v>172245</v>
      </c>
      <c r="R111">
        <f t="shared" si="15"/>
        <v>0</v>
      </c>
      <c r="U111" s="3">
        <f t="shared" si="16"/>
        <v>368.53000000000003</v>
      </c>
      <c r="V111">
        <f t="shared" si="17"/>
        <v>174462</v>
      </c>
      <c r="W111">
        <f t="shared" si="18"/>
        <v>0</v>
      </c>
      <c r="X111">
        <f t="shared" si="19"/>
        <v>174462</v>
      </c>
      <c r="Y111">
        <f t="shared" si="20"/>
        <v>2217</v>
      </c>
    </row>
    <row r="112" spans="1:25" x14ac:dyDescent="0.25">
      <c r="A112" s="55">
        <v>105</v>
      </c>
      <c r="B112" s="56">
        <v>2113</v>
      </c>
      <c r="C112" s="56" t="s">
        <v>96</v>
      </c>
      <c r="D112" s="56">
        <v>2113</v>
      </c>
      <c r="E112" s="56">
        <v>183.4</v>
      </c>
      <c r="F112" s="56">
        <v>357.8</v>
      </c>
      <c r="G112" s="56">
        <v>65621</v>
      </c>
      <c r="H112" s="56">
        <v>67126</v>
      </c>
      <c r="I112" s="56">
        <v>185.5</v>
      </c>
      <c r="J112" s="56">
        <v>181</v>
      </c>
      <c r="K112" s="56">
        <v>357.8</v>
      </c>
      <c r="L112" s="43"/>
      <c r="N112" s="3">
        <f t="shared" si="11"/>
        <v>368.53000000000003</v>
      </c>
      <c r="O112">
        <f t="shared" si="12"/>
        <v>68362</v>
      </c>
      <c r="P112">
        <f t="shared" si="13"/>
        <v>0</v>
      </c>
      <c r="Q112">
        <f t="shared" si="14"/>
        <v>68362</v>
      </c>
      <c r="R112">
        <f t="shared" si="15"/>
        <v>1236</v>
      </c>
      <c r="U112" s="3">
        <f t="shared" si="16"/>
        <v>368.53000000000003</v>
      </c>
      <c r="V112">
        <f t="shared" si="17"/>
        <v>66704</v>
      </c>
      <c r="W112">
        <f t="shared" si="18"/>
        <v>1658</v>
      </c>
      <c r="X112">
        <f t="shared" si="19"/>
        <v>68362</v>
      </c>
      <c r="Y112">
        <f t="shared" si="20"/>
        <v>0</v>
      </c>
    </row>
    <row r="113" spans="1:25" x14ac:dyDescent="0.25">
      <c r="A113" s="55">
        <v>106</v>
      </c>
      <c r="B113" s="56">
        <v>2124</v>
      </c>
      <c r="C113" s="56" t="s">
        <v>424</v>
      </c>
      <c r="D113" s="56">
        <v>2124</v>
      </c>
      <c r="E113" s="56">
        <v>1222.0999999999999</v>
      </c>
      <c r="F113" s="56">
        <v>357.8</v>
      </c>
      <c r="G113" s="56">
        <v>437267</v>
      </c>
      <c r="H113" s="56">
        <v>437267</v>
      </c>
      <c r="I113" s="56">
        <v>1202</v>
      </c>
      <c r="J113" s="56">
        <v>1176.4000000000001</v>
      </c>
      <c r="K113" s="56">
        <v>357.8</v>
      </c>
      <c r="L113" s="43"/>
      <c r="N113" s="3">
        <f t="shared" si="11"/>
        <v>368.53000000000003</v>
      </c>
      <c r="O113">
        <f t="shared" si="12"/>
        <v>442973</v>
      </c>
      <c r="P113">
        <f t="shared" si="13"/>
        <v>0</v>
      </c>
      <c r="Q113">
        <f t="shared" si="14"/>
        <v>442973</v>
      </c>
      <c r="R113">
        <f t="shared" si="15"/>
        <v>5706</v>
      </c>
      <c r="U113" s="3">
        <f t="shared" si="16"/>
        <v>368.53000000000003</v>
      </c>
      <c r="V113">
        <f t="shared" si="17"/>
        <v>433539</v>
      </c>
      <c r="W113">
        <f t="shared" si="18"/>
        <v>9434</v>
      </c>
      <c r="X113">
        <f t="shared" si="19"/>
        <v>442973</v>
      </c>
      <c r="Y113">
        <f t="shared" si="20"/>
        <v>0</v>
      </c>
    </row>
    <row r="114" spans="1:25" x14ac:dyDescent="0.25">
      <c r="A114" s="55">
        <v>107</v>
      </c>
      <c r="B114" s="56">
        <v>2151</v>
      </c>
      <c r="C114" s="56" t="s">
        <v>425</v>
      </c>
      <c r="D114" s="56">
        <v>2151</v>
      </c>
      <c r="E114" s="56">
        <v>407</v>
      </c>
      <c r="F114" s="56">
        <v>357.8</v>
      </c>
      <c r="G114" s="56">
        <v>145625</v>
      </c>
      <c r="H114" s="56">
        <v>145625</v>
      </c>
      <c r="I114" s="56">
        <v>426.5</v>
      </c>
      <c r="J114" s="56">
        <v>437.9</v>
      </c>
      <c r="K114" s="56">
        <v>357.8</v>
      </c>
      <c r="L114" s="43"/>
      <c r="N114" s="3">
        <f t="shared" si="11"/>
        <v>368.53000000000003</v>
      </c>
      <c r="O114">
        <f t="shared" si="12"/>
        <v>157178</v>
      </c>
      <c r="P114">
        <f t="shared" si="13"/>
        <v>0</v>
      </c>
      <c r="Q114">
        <f t="shared" si="14"/>
        <v>157178</v>
      </c>
      <c r="R114">
        <f t="shared" si="15"/>
        <v>11553</v>
      </c>
      <c r="U114" s="3">
        <f t="shared" si="16"/>
        <v>368.53000000000003</v>
      </c>
      <c r="V114">
        <f t="shared" si="17"/>
        <v>161379</v>
      </c>
      <c r="W114">
        <f t="shared" si="18"/>
        <v>0</v>
      </c>
      <c r="X114">
        <f t="shared" si="19"/>
        <v>161379</v>
      </c>
      <c r="Y114">
        <f t="shared" si="20"/>
        <v>4201</v>
      </c>
    </row>
    <row r="115" spans="1:25" x14ac:dyDescent="0.25">
      <c r="A115" s="55">
        <v>108</v>
      </c>
      <c r="B115" s="56">
        <v>2169</v>
      </c>
      <c r="C115" s="56" t="s">
        <v>97</v>
      </c>
      <c r="D115" s="56">
        <v>2169</v>
      </c>
      <c r="E115" s="56">
        <v>1607.4</v>
      </c>
      <c r="F115" s="56">
        <v>357.8</v>
      </c>
      <c r="G115" s="56">
        <v>575128</v>
      </c>
      <c r="H115" s="56">
        <v>575128</v>
      </c>
      <c r="I115" s="56">
        <v>1568.3</v>
      </c>
      <c r="J115" s="56">
        <v>1554.1</v>
      </c>
      <c r="K115" s="56">
        <v>357.8</v>
      </c>
      <c r="L115" s="43"/>
      <c r="N115" s="3">
        <f t="shared" si="11"/>
        <v>368.53000000000003</v>
      </c>
      <c r="O115">
        <f t="shared" si="12"/>
        <v>577966</v>
      </c>
      <c r="P115">
        <f t="shared" si="13"/>
        <v>0</v>
      </c>
      <c r="Q115">
        <f t="shared" si="14"/>
        <v>577966</v>
      </c>
      <c r="R115">
        <f t="shared" si="15"/>
        <v>2838</v>
      </c>
      <c r="U115" s="3">
        <f t="shared" si="16"/>
        <v>368.53000000000003</v>
      </c>
      <c r="V115">
        <f t="shared" si="17"/>
        <v>572732</v>
      </c>
      <c r="W115">
        <f t="shared" si="18"/>
        <v>5234</v>
      </c>
      <c r="X115">
        <f t="shared" si="19"/>
        <v>577966</v>
      </c>
      <c r="Y115">
        <f t="shared" si="20"/>
        <v>0</v>
      </c>
    </row>
    <row r="116" spans="1:25" x14ac:dyDescent="0.25">
      <c r="A116" s="55">
        <v>109</v>
      </c>
      <c r="B116" s="56">
        <v>2295</v>
      </c>
      <c r="C116" s="56" t="s">
        <v>98</v>
      </c>
      <c r="D116" s="56">
        <v>2295</v>
      </c>
      <c r="E116" s="56">
        <v>1058</v>
      </c>
      <c r="F116" s="56">
        <v>357.8</v>
      </c>
      <c r="G116" s="56">
        <v>378552</v>
      </c>
      <c r="H116" s="56">
        <v>378552</v>
      </c>
      <c r="I116" s="56">
        <v>1055.4000000000001</v>
      </c>
      <c r="J116" s="56">
        <v>1066</v>
      </c>
      <c r="K116" s="56">
        <v>357.8</v>
      </c>
      <c r="L116" s="43"/>
      <c r="N116" s="3">
        <f t="shared" si="11"/>
        <v>368.53000000000003</v>
      </c>
      <c r="O116">
        <f t="shared" si="12"/>
        <v>388947</v>
      </c>
      <c r="P116">
        <f t="shared" si="13"/>
        <v>0</v>
      </c>
      <c r="Q116">
        <f t="shared" si="14"/>
        <v>388947</v>
      </c>
      <c r="R116">
        <f t="shared" si="15"/>
        <v>10395</v>
      </c>
      <c r="U116" s="3">
        <f t="shared" si="16"/>
        <v>368.53000000000003</v>
      </c>
      <c r="V116">
        <f t="shared" si="17"/>
        <v>392853</v>
      </c>
      <c r="W116">
        <f t="shared" si="18"/>
        <v>0</v>
      </c>
      <c r="X116">
        <f t="shared" si="19"/>
        <v>392853</v>
      </c>
      <c r="Y116">
        <f t="shared" si="20"/>
        <v>3906</v>
      </c>
    </row>
    <row r="117" spans="1:25" x14ac:dyDescent="0.25">
      <c r="A117" s="55">
        <v>110</v>
      </c>
      <c r="B117" s="56">
        <v>2313</v>
      </c>
      <c r="C117" s="56" t="s">
        <v>99</v>
      </c>
      <c r="D117" s="56">
        <v>2313</v>
      </c>
      <c r="E117" s="56">
        <v>3655.8</v>
      </c>
      <c r="F117" s="56">
        <v>357.8</v>
      </c>
      <c r="G117" s="56">
        <v>1308045</v>
      </c>
      <c r="H117" s="56">
        <v>1308045</v>
      </c>
      <c r="I117" s="56">
        <v>3561</v>
      </c>
      <c r="J117" s="56">
        <v>3519.9</v>
      </c>
      <c r="K117" s="56">
        <v>357.8</v>
      </c>
      <c r="L117" s="43"/>
      <c r="N117" s="3">
        <f t="shared" si="11"/>
        <v>368.53000000000003</v>
      </c>
      <c r="O117">
        <f t="shared" si="12"/>
        <v>1312335</v>
      </c>
      <c r="P117">
        <f t="shared" si="13"/>
        <v>0</v>
      </c>
      <c r="Q117">
        <f t="shared" si="14"/>
        <v>1312335</v>
      </c>
      <c r="R117">
        <f t="shared" si="15"/>
        <v>4290</v>
      </c>
      <c r="U117" s="3">
        <f t="shared" si="16"/>
        <v>368.53000000000003</v>
      </c>
      <c r="V117">
        <f t="shared" si="17"/>
        <v>1297189</v>
      </c>
      <c r="W117">
        <f t="shared" si="18"/>
        <v>15146</v>
      </c>
      <c r="X117">
        <f t="shared" si="19"/>
        <v>1312335</v>
      </c>
      <c r="Y117">
        <f t="shared" si="20"/>
        <v>0</v>
      </c>
    </row>
    <row r="118" spans="1:25" x14ac:dyDescent="0.25">
      <c r="A118" s="55">
        <v>111</v>
      </c>
      <c r="B118" s="56">
        <v>2322</v>
      </c>
      <c r="C118" s="56" t="s">
        <v>100</v>
      </c>
      <c r="D118" s="56">
        <v>2322</v>
      </c>
      <c r="E118" s="56">
        <v>2046.4</v>
      </c>
      <c r="F118" s="56">
        <v>357.8</v>
      </c>
      <c r="G118" s="56">
        <v>732202</v>
      </c>
      <c r="H118" s="56">
        <v>732202</v>
      </c>
      <c r="I118" s="56">
        <v>2102.1</v>
      </c>
      <c r="J118" s="56">
        <v>2063.1999999999998</v>
      </c>
      <c r="K118" s="56">
        <v>357.8</v>
      </c>
      <c r="L118" s="43"/>
      <c r="N118" s="3">
        <f t="shared" si="11"/>
        <v>368.53000000000003</v>
      </c>
      <c r="O118">
        <f t="shared" si="12"/>
        <v>774687</v>
      </c>
      <c r="P118">
        <f t="shared" si="13"/>
        <v>0</v>
      </c>
      <c r="Q118">
        <f t="shared" si="14"/>
        <v>774687</v>
      </c>
      <c r="R118">
        <f t="shared" si="15"/>
        <v>42485</v>
      </c>
      <c r="U118" s="3">
        <f t="shared" si="16"/>
        <v>368.53000000000003</v>
      </c>
      <c r="V118">
        <f t="shared" si="17"/>
        <v>760351</v>
      </c>
      <c r="W118">
        <f t="shared" si="18"/>
        <v>14336</v>
      </c>
      <c r="X118">
        <f t="shared" si="19"/>
        <v>774687</v>
      </c>
      <c r="Y118">
        <f t="shared" si="20"/>
        <v>0</v>
      </c>
    </row>
    <row r="119" spans="1:25" x14ac:dyDescent="0.25">
      <c r="A119" s="55">
        <v>112</v>
      </c>
      <c r="B119" s="56">
        <v>2369</v>
      </c>
      <c r="C119" s="56" t="s">
        <v>101</v>
      </c>
      <c r="D119" s="56">
        <v>2369</v>
      </c>
      <c r="E119" s="56">
        <v>436</v>
      </c>
      <c r="F119" s="56">
        <v>357.8</v>
      </c>
      <c r="G119" s="56">
        <v>156001</v>
      </c>
      <c r="H119" s="56">
        <v>156001</v>
      </c>
      <c r="I119" s="56">
        <v>434</v>
      </c>
      <c r="J119" s="56">
        <v>445.4</v>
      </c>
      <c r="K119" s="56">
        <v>357.8</v>
      </c>
      <c r="L119" s="43"/>
      <c r="N119" s="3">
        <f t="shared" si="11"/>
        <v>368.53000000000003</v>
      </c>
      <c r="O119">
        <f t="shared" si="12"/>
        <v>159942</v>
      </c>
      <c r="P119">
        <f t="shared" si="13"/>
        <v>0</v>
      </c>
      <c r="Q119">
        <f t="shared" si="14"/>
        <v>159942</v>
      </c>
      <c r="R119">
        <f t="shared" si="15"/>
        <v>3941</v>
      </c>
      <c r="U119" s="3">
        <f t="shared" si="16"/>
        <v>368.53000000000003</v>
      </c>
      <c r="V119">
        <f t="shared" si="17"/>
        <v>164143</v>
      </c>
      <c r="W119">
        <f t="shared" si="18"/>
        <v>0</v>
      </c>
      <c r="X119">
        <f t="shared" si="19"/>
        <v>164143</v>
      </c>
      <c r="Y119">
        <f t="shared" si="20"/>
        <v>4201</v>
      </c>
    </row>
    <row r="120" spans="1:25" x14ac:dyDescent="0.25">
      <c r="A120" s="55">
        <v>113</v>
      </c>
      <c r="B120" s="56">
        <v>2682</v>
      </c>
      <c r="C120" s="56" t="s">
        <v>102</v>
      </c>
      <c r="D120" s="56">
        <v>2682</v>
      </c>
      <c r="E120" s="56">
        <v>255.2</v>
      </c>
      <c r="F120" s="56">
        <v>357.8</v>
      </c>
      <c r="G120" s="56">
        <v>91311</v>
      </c>
      <c r="H120" s="56">
        <v>91311</v>
      </c>
      <c r="I120" s="56">
        <v>254.5</v>
      </c>
      <c r="J120" s="56">
        <v>248.4</v>
      </c>
      <c r="K120" s="56">
        <v>357.8</v>
      </c>
      <c r="L120" s="43"/>
      <c r="N120" s="3">
        <f t="shared" si="11"/>
        <v>368.53000000000003</v>
      </c>
      <c r="O120">
        <f t="shared" si="12"/>
        <v>93791</v>
      </c>
      <c r="P120">
        <f t="shared" si="13"/>
        <v>0</v>
      </c>
      <c r="Q120">
        <f t="shared" si="14"/>
        <v>93791</v>
      </c>
      <c r="R120">
        <f t="shared" si="15"/>
        <v>2480</v>
      </c>
      <c r="U120" s="3">
        <f t="shared" si="16"/>
        <v>368.53000000000003</v>
      </c>
      <c r="V120">
        <f t="shared" si="17"/>
        <v>91543</v>
      </c>
      <c r="W120">
        <f t="shared" si="18"/>
        <v>2248</v>
      </c>
      <c r="X120">
        <f t="shared" si="19"/>
        <v>93791</v>
      </c>
      <c r="Y120">
        <f t="shared" si="20"/>
        <v>0</v>
      </c>
    </row>
    <row r="121" spans="1:25" x14ac:dyDescent="0.25">
      <c r="A121" s="55">
        <v>114</v>
      </c>
      <c r="B121" s="56">
        <v>2376</v>
      </c>
      <c r="C121" s="56" t="s">
        <v>103</v>
      </c>
      <c r="D121" s="56">
        <v>2376</v>
      </c>
      <c r="E121" s="56">
        <v>472</v>
      </c>
      <c r="F121" s="56">
        <v>357.8</v>
      </c>
      <c r="G121" s="56">
        <v>168882</v>
      </c>
      <c r="H121" s="56">
        <v>168882</v>
      </c>
      <c r="I121" s="56">
        <v>464</v>
      </c>
      <c r="J121" s="56">
        <v>427.3</v>
      </c>
      <c r="K121" s="56">
        <v>357.8</v>
      </c>
      <c r="L121" s="43"/>
      <c r="N121" s="3">
        <f t="shared" si="11"/>
        <v>368.53000000000003</v>
      </c>
      <c r="O121">
        <f t="shared" si="12"/>
        <v>170998</v>
      </c>
      <c r="P121">
        <f t="shared" si="13"/>
        <v>0</v>
      </c>
      <c r="Q121">
        <f t="shared" si="14"/>
        <v>170998</v>
      </c>
      <c r="R121">
        <f t="shared" si="15"/>
        <v>2116</v>
      </c>
      <c r="U121" s="3">
        <f t="shared" si="16"/>
        <v>368.53000000000003</v>
      </c>
      <c r="V121">
        <f t="shared" si="17"/>
        <v>157473</v>
      </c>
      <c r="W121">
        <f t="shared" si="18"/>
        <v>13525</v>
      </c>
      <c r="X121">
        <f t="shared" si="19"/>
        <v>170998</v>
      </c>
      <c r="Y121">
        <f t="shared" si="20"/>
        <v>0</v>
      </c>
    </row>
    <row r="122" spans="1:25" x14ac:dyDescent="0.25">
      <c r="A122" s="55">
        <v>115</v>
      </c>
      <c r="B122" s="56">
        <v>2403</v>
      </c>
      <c r="C122" s="56" t="s">
        <v>426</v>
      </c>
      <c r="D122" s="56">
        <v>2403</v>
      </c>
      <c r="E122" s="56">
        <v>836.4</v>
      </c>
      <c r="F122" s="56">
        <v>357.8</v>
      </c>
      <c r="G122" s="56">
        <v>299264</v>
      </c>
      <c r="H122" s="56">
        <v>299264</v>
      </c>
      <c r="I122" s="56">
        <v>850</v>
      </c>
      <c r="J122" s="56">
        <v>848.8</v>
      </c>
      <c r="K122" s="56">
        <v>357.8</v>
      </c>
      <c r="L122" s="43"/>
      <c r="N122" s="3">
        <f t="shared" si="11"/>
        <v>368.53000000000003</v>
      </c>
      <c r="O122">
        <f t="shared" si="12"/>
        <v>313251</v>
      </c>
      <c r="P122">
        <f t="shared" si="13"/>
        <v>0</v>
      </c>
      <c r="Q122">
        <f t="shared" si="14"/>
        <v>313251</v>
      </c>
      <c r="R122">
        <f t="shared" si="15"/>
        <v>13987</v>
      </c>
      <c r="U122" s="3">
        <f t="shared" si="16"/>
        <v>368.53000000000003</v>
      </c>
      <c r="V122">
        <f t="shared" si="17"/>
        <v>312808</v>
      </c>
      <c r="W122">
        <f t="shared" si="18"/>
        <v>443</v>
      </c>
      <c r="X122">
        <f t="shared" si="19"/>
        <v>313251</v>
      </c>
      <c r="Y122">
        <f t="shared" si="20"/>
        <v>0</v>
      </c>
    </row>
    <row r="123" spans="1:25" x14ac:dyDescent="0.25">
      <c r="A123" s="55">
        <v>116</v>
      </c>
      <c r="B123" s="56">
        <v>2457</v>
      </c>
      <c r="C123" s="56" t="s">
        <v>104</v>
      </c>
      <c r="D123" s="56">
        <v>2457</v>
      </c>
      <c r="E123" s="56">
        <v>455.7</v>
      </c>
      <c r="F123" s="56">
        <v>357.8</v>
      </c>
      <c r="G123" s="56">
        <v>163049</v>
      </c>
      <c r="H123" s="56">
        <v>163049</v>
      </c>
      <c r="I123" s="56">
        <v>454.7</v>
      </c>
      <c r="J123" s="56">
        <v>454.1</v>
      </c>
      <c r="K123" s="56">
        <v>357.8</v>
      </c>
      <c r="L123" s="43"/>
      <c r="N123" s="3">
        <f t="shared" si="11"/>
        <v>368.53000000000003</v>
      </c>
      <c r="O123">
        <f t="shared" si="12"/>
        <v>167571</v>
      </c>
      <c r="P123">
        <f t="shared" si="13"/>
        <v>0</v>
      </c>
      <c r="Q123">
        <f t="shared" si="14"/>
        <v>167571</v>
      </c>
      <c r="R123">
        <f t="shared" si="15"/>
        <v>4522</v>
      </c>
      <c r="U123" s="3">
        <f t="shared" si="16"/>
        <v>368.53000000000003</v>
      </c>
      <c r="V123">
        <f t="shared" si="17"/>
        <v>167349</v>
      </c>
      <c r="W123">
        <f t="shared" si="18"/>
        <v>222</v>
      </c>
      <c r="X123">
        <f t="shared" si="19"/>
        <v>167571</v>
      </c>
      <c r="Y123">
        <f t="shared" si="20"/>
        <v>0</v>
      </c>
    </row>
    <row r="124" spans="1:25" x14ac:dyDescent="0.25">
      <c r="A124" s="55">
        <v>117</v>
      </c>
      <c r="B124" s="56">
        <v>2466</v>
      </c>
      <c r="C124" s="56" t="s">
        <v>105</v>
      </c>
      <c r="D124" s="56">
        <v>2466</v>
      </c>
      <c r="E124" s="56">
        <v>1562.7</v>
      </c>
      <c r="F124" s="56">
        <v>357.8</v>
      </c>
      <c r="G124" s="56">
        <v>559134</v>
      </c>
      <c r="H124" s="56">
        <v>559134</v>
      </c>
      <c r="I124" s="56">
        <v>1586.7</v>
      </c>
      <c r="J124" s="56">
        <v>1572.5</v>
      </c>
      <c r="K124" s="56">
        <v>357.8</v>
      </c>
      <c r="L124" s="43"/>
      <c r="N124" s="3">
        <f t="shared" si="11"/>
        <v>368.53000000000003</v>
      </c>
      <c r="O124">
        <f t="shared" si="12"/>
        <v>584747</v>
      </c>
      <c r="P124">
        <f t="shared" si="13"/>
        <v>0</v>
      </c>
      <c r="Q124">
        <f t="shared" si="14"/>
        <v>584747</v>
      </c>
      <c r="R124">
        <f t="shared" si="15"/>
        <v>25613</v>
      </c>
      <c r="U124" s="3">
        <f t="shared" si="16"/>
        <v>368.53000000000003</v>
      </c>
      <c r="V124">
        <f t="shared" si="17"/>
        <v>579513</v>
      </c>
      <c r="W124">
        <f t="shared" si="18"/>
        <v>5234</v>
      </c>
      <c r="X124">
        <f t="shared" si="19"/>
        <v>584747</v>
      </c>
      <c r="Y124">
        <f t="shared" si="20"/>
        <v>0</v>
      </c>
    </row>
    <row r="125" spans="1:25" x14ac:dyDescent="0.25">
      <c r="A125" s="55">
        <v>118</v>
      </c>
      <c r="B125" s="56">
        <v>2493</v>
      </c>
      <c r="C125" s="56" t="s">
        <v>106</v>
      </c>
      <c r="D125" s="56">
        <v>2493</v>
      </c>
      <c r="E125" s="56">
        <v>164</v>
      </c>
      <c r="F125" s="56">
        <v>357.8</v>
      </c>
      <c r="G125" s="56">
        <v>58679</v>
      </c>
      <c r="H125" s="56">
        <v>58679</v>
      </c>
      <c r="I125" s="56">
        <v>174</v>
      </c>
      <c r="J125" s="56">
        <v>170.1</v>
      </c>
      <c r="K125" s="56">
        <v>357.8</v>
      </c>
      <c r="L125" s="43"/>
      <c r="N125" s="3">
        <f t="shared" si="11"/>
        <v>368.53000000000003</v>
      </c>
      <c r="O125">
        <f t="shared" si="12"/>
        <v>64124</v>
      </c>
      <c r="P125">
        <f t="shared" si="13"/>
        <v>0</v>
      </c>
      <c r="Q125">
        <f t="shared" si="14"/>
        <v>64124</v>
      </c>
      <c r="R125">
        <f t="shared" si="15"/>
        <v>5445</v>
      </c>
      <c r="U125" s="3">
        <f t="shared" si="16"/>
        <v>368.53000000000003</v>
      </c>
      <c r="V125">
        <f t="shared" si="17"/>
        <v>62687</v>
      </c>
      <c r="W125">
        <f t="shared" si="18"/>
        <v>1437</v>
      </c>
      <c r="X125">
        <f t="shared" si="19"/>
        <v>64124</v>
      </c>
      <c r="Y125">
        <f t="shared" si="20"/>
        <v>0</v>
      </c>
    </row>
    <row r="126" spans="1:25" x14ac:dyDescent="0.25">
      <c r="A126" s="55">
        <v>119</v>
      </c>
      <c r="B126" s="56">
        <v>2502</v>
      </c>
      <c r="C126" s="56" t="s">
        <v>107</v>
      </c>
      <c r="D126" s="56">
        <v>2502</v>
      </c>
      <c r="E126" s="56">
        <v>616.79999999999995</v>
      </c>
      <c r="F126" s="56">
        <v>357.8</v>
      </c>
      <c r="G126" s="56">
        <v>220691</v>
      </c>
      <c r="H126" s="56">
        <v>220691</v>
      </c>
      <c r="I126" s="56">
        <v>617.29999999999995</v>
      </c>
      <c r="J126" s="56">
        <v>604.4</v>
      </c>
      <c r="K126" s="56">
        <v>357.8</v>
      </c>
      <c r="L126" s="43"/>
      <c r="N126" s="3">
        <f t="shared" si="11"/>
        <v>368.53000000000003</v>
      </c>
      <c r="O126">
        <f t="shared" si="12"/>
        <v>227494</v>
      </c>
      <c r="P126">
        <f t="shared" si="13"/>
        <v>0</v>
      </c>
      <c r="Q126">
        <f t="shared" si="14"/>
        <v>227494</v>
      </c>
      <c r="R126">
        <f t="shared" si="15"/>
        <v>6803</v>
      </c>
      <c r="U126" s="3">
        <f t="shared" si="16"/>
        <v>368.53000000000003</v>
      </c>
      <c r="V126">
        <f t="shared" si="17"/>
        <v>222740</v>
      </c>
      <c r="W126">
        <f t="shared" si="18"/>
        <v>4754</v>
      </c>
      <c r="X126">
        <f t="shared" si="19"/>
        <v>227494</v>
      </c>
      <c r="Y126">
        <f t="shared" si="20"/>
        <v>0</v>
      </c>
    </row>
    <row r="127" spans="1:25" x14ac:dyDescent="0.25">
      <c r="A127" s="55">
        <v>120</v>
      </c>
      <c r="B127" s="56">
        <v>2511</v>
      </c>
      <c r="C127" s="56" t="s">
        <v>108</v>
      </c>
      <c r="D127" s="56">
        <v>2511</v>
      </c>
      <c r="E127" s="56">
        <v>1933.5</v>
      </c>
      <c r="F127" s="56">
        <v>357.8</v>
      </c>
      <c r="G127" s="56">
        <v>691806</v>
      </c>
      <c r="H127" s="56">
        <v>691806</v>
      </c>
      <c r="I127" s="56">
        <v>1918.9</v>
      </c>
      <c r="J127" s="56">
        <v>1868.2</v>
      </c>
      <c r="K127" s="56">
        <v>357.8</v>
      </c>
      <c r="L127" s="43"/>
      <c r="N127" s="3">
        <f t="shared" si="11"/>
        <v>368.53000000000003</v>
      </c>
      <c r="O127">
        <f t="shared" si="12"/>
        <v>707172</v>
      </c>
      <c r="P127">
        <f t="shared" si="13"/>
        <v>0</v>
      </c>
      <c r="Q127">
        <f t="shared" si="14"/>
        <v>707172</v>
      </c>
      <c r="R127">
        <f t="shared" si="15"/>
        <v>15366</v>
      </c>
      <c r="U127" s="3">
        <f t="shared" si="16"/>
        <v>368.53000000000003</v>
      </c>
      <c r="V127">
        <f t="shared" si="17"/>
        <v>688488</v>
      </c>
      <c r="W127">
        <f t="shared" si="18"/>
        <v>18684</v>
      </c>
      <c r="X127">
        <f t="shared" si="19"/>
        <v>707172</v>
      </c>
      <c r="Y127">
        <f t="shared" si="20"/>
        <v>0</v>
      </c>
    </row>
    <row r="128" spans="1:25" x14ac:dyDescent="0.25">
      <c r="A128" s="55">
        <v>121</v>
      </c>
      <c r="B128" s="56">
        <v>2520</v>
      </c>
      <c r="C128" s="56" t="s">
        <v>109</v>
      </c>
      <c r="D128" s="56">
        <v>2520</v>
      </c>
      <c r="E128" s="56">
        <v>279</v>
      </c>
      <c r="F128" s="56">
        <v>357.8</v>
      </c>
      <c r="G128" s="56">
        <v>99826</v>
      </c>
      <c r="H128" s="56">
        <v>99826</v>
      </c>
      <c r="I128" s="56">
        <v>296</v>
      </c>
      <c r="J128" s="56">
        <v>289.2</v>
      </c>
      <c r="K128" s="56">
        <v>357.8</v>
      </c>
      <c r="L128" s="43"/>
      <c r="N128" s="3">
        <f t="shared" si="11"/>
        <v>368.53000000000003</v>
      </c>
      <c r="O128">
        <f t="shared" si="12"/>
        <v>109085</v>
      </c>
      <c r="P128">
        <f t="shared" si="13"/>
        <v>0</v>
      </c>
      <c r="Q128">
        <f t="shared" si="14"/>
        <v>109085</v>
      </c>
      <c r="R128">
        <f t="shared" si="15"/>
        <v>9259</v>
      </c>
      <c r="U128" s="3">
        <f t="shared" si="16"/>
        <v>368.53000000000003</v>
      </c>
      <c r="V128">
        <f t="shared" si="17"/>
        <v>106579</v>
      </c>
      <c r="W128">
        <f t="shared" si="18"/>
        <v>2506</v>
      </c>
      <c r="X128">
        <f t="shared" si="19"/>
        <v>109085</v>
      </c>
      <c r="Y128">
        <f t="shared" si="20"/>
        <v>0</v>
      </c>
    </row>
    <row r="129" spans="1:25" x14ac:dyDescent="0.25">
      <c r="A129" s="55">
        <v>122</v>
      </c>
      <c r="B129" s="56">
        <v>2556</v>
      </c>
      <c r="C129" s="56" t="s">
        <v>110</v>
      </c>
      <c r="D129" s="56">
        <v>2556</v>
      </c>
      <c r="E129" s="56">
        <v>385.2</v>
      </c>
      <c r="F129" s="56">
        <v>357.8</v>
      </c>
      <c r="G129" s="56">
        <v>137825</v>
      </c>
      <c r="H129" s="56">
        <v>137825</v>
      </c>
      <c r="I129" s="56">
        <v>378</v>
      </c>
      <c r="J129" s="56">
        <v>365.5</v>
      </c>
      <c r="K129" s="56">
        <v>357.8</v>
      </c>
      <c r="L129" s="43"/>
      <c r="N129" s="3">
        <f t="shared" si="11"/>
        <v>368.53000000000003</v>
      </c>
      <c r="O129">
        <f t="shared" si="12"/>
        <v>139304</v>
      </c>
      <c r="P129">
        <f t="shared" si="13"/>
        <v>0</v>
      </c>
      <c r="Q129">
        <f t="shared" si="14"/>
        <v>139304</v>
      </c>
      <c r="R129">
        <f t="shared" si="15"/>
        <v>1479</v>
      </c>
      <c r="U129" s="3">
        <f t="shared" si="16"/>
        <v>368.53000000000003</v>
      </c>
      <c r="V129">
        <f t="shared" si="17"/>
        <v>134698</v>
      </c>
      <c r="W129">
        <f t="shared" si="18"/>
        <v>4606</v>
      </c>
      <c r="X129">
        <f t="shared" si="19"/>
        <v>139304</v>
      </c>
      <c r="Y129">
        <f t="shared" si="20"/>
        <v>0</v>
      </c>
    </row>
    <row r="130" spans="1:25" x14ac:dyDescent="0.25">
      <c r="A130" s="55">
        <v>123</v>
      </c>
      <c r="B130" s="56">
        <v>3195</v>
      </c>
      <c r="C130" s="56" t="s">
        <v>111</v>
      </c>
      <c r="D130" s="56">
        <v>3195</v>
      </c>
      <c r="E130" s="56">
        <v>1187.4000000000001</v>
      </c>
      <c r="F130" s="56">
        <v>357.8</v>
      </c>
      <c r="G130" s="56">
        <v>424852</v>
      </c>
      <c r="H130" s="56">
        <v>424852</v>
      </c>
      <c r="I130" s="56">
        <v>1185</v>
      </c>
      <c r="J130" s="56">
        <v>1207.4000000000001</v>
      </c>
      <c r="K130" s="56">
        <v>357.8</v>
      </c>
      <c r="L130" s="43"/>
      <c r="N130" s="3">
        <f t="shared" si="11"/>
        <v>368.53000000000003</v>
      </c>
      <c r="O130">
        <f t="shared" si="12"/>
        <v>436708</v>
      </c>
      <c r="P130">
        <f t="shared" si="13"/>
        <v>0</v>
      </c>
      <c r="Q130">
        <f t="shared" si="14"/>
        <v>436708</v>
      </c>
      <c r="R130">
        <f t="shared" si="15"/>
        <v>11856</v>
      </c>
      <c r="U130" s="3">
        <f t="shared" si="16"/>
        <v>368.53000000000003</v>
      </c>
      <c r="V130">
        <f t="shared" si="17"/>
        <v>444963</v>
      </c>
      <c r="W130">
        <f t="shared" si="18"/>
        <v>0</v>
      </c>
      <c r="X130">
        <f t="shared" si="19"/>
        <v>444963</v>
      </c>
      <c r="Y130">
        <f t="shared" si="20"/>
        <v>8255</v>
      </c>
    </row>
    <row r="131" spans="1:25" x14ac:dyDescent="0.25">
      <c r="A131" s="55">
        <v>124</v>
      </c>
      <c r="B131" s="56">
        <v>2709</v>
      </c>
      <c r="C131" s="56" t="s">
        <v>112</v>
      </c>
      <c r="D131" s="56">
        <v>2709</v>
      </c>
      <c r="E131" s="56">
        <v>1521.9</v>
      </c>
      <c r="F131" s="56">
        <v>357.8</v>
      </c>
      <c r="G131" s="56">
        <v>544536</v>
      </c>
      <c r="H131" s="56">
        <v>548598</v>
      </c>
      <c r="I131" s="56">
        <v>1498.3</v>
      </c>
      <c r="J131" s="56">
        <v>1496.2</v>
      </c>
      <c r="K131" s="56">
        <v>357.8</v>
      </c>
      <c r="L131" s="43"/>
      <c r="N131" s="3">
        <f t="shared" si="11"/>
        <v>368.53000000000003</v>
      </c>
      <c r="O131">
        <f t="shared" si="12"/>
        <v>552168</v>
      </c>
      <c r="P131">
        <f t="shared" si="13"/>
        <v>0</v>
      </c>
      <c r="Q131">
        <f t="shared" si="14"/>
        <v>552168</v>
      </c>
      <c r="R131">
        <f t="shared" si="15"/>
        <v>3570</v>
      </c>
      <c r="U131" s="3">
        <f t="shared" si="16"/>
        <v>368.53000000000003</v>
      </c>
      <c r="V131">
        <f t="shared" si="17"/>
        <v>551395</v>
      </c>
      <c r="W131">
        <f t="shared" si="18"/>
        <v>773</v>
      </c>
      <c r="X131">
        <f t="shared" si="19"/>
        <v>552168</v>
      </c>
      <c r="Y131">
        <f t="shared" si="20"/>
        <v>0</v>
      </c>
    </row>
    <row r="132" spans="1:25" x14ac:dyDescent="0.25">
      <c r="A132" s="55">
        <v>125</v>
      </c>
      <c r="B132" s="56">
        <v>2718</v>
      </c>
      <c r="C132" s="56" t="s">
        <v>113</v>
      </c>
      <c r="D132" s="56">
        <v>2718</v>
      </c>
      <c r="E132" s="56">
        <v>456.7</v>
      </c>
      <c r="F132" s="56">
        <v>357.8</v>
      </c>
      <c r="G132" s="56">
        <v>163407</v>
      </c>
      <c r="H132" s="56">
        <v>163407</v>
      </c>
      <c r="I132" s="56">
        <v>447.8</v>
      </c>
      <c r="J132" s="56">
        <v>447.2</v>
      </c>
      <c r="K132" s="56">
        <v>357.8</v>
      </c>
      <c r="L132" s="43"/>
      <c r="N132" s="3">
        <f t="shared" si="11"/>
        <v>368.53000000000003</v>
      </c>
      <c r="O132">
        <f t="shared" si="12"/>
        <v>165028</v>
      </c>
      <c r="P132">
        <f t="shared" si="13"/>
        <v>0</v>
      </c>
      <c r="Q132">
        <f t="shared" si="14"/>
        <v>165028</v>
      </c>
      <c r="R132">
        <f t="shared" si="15"/>
        <v>1621</v>
      </c>
      <c r="U132" s="3">
        <f t="shared" si="16"/>
        <v>368.53000000000003</v>
      </c>
      <c r="V132">
        <f t="shared" si="17"/>
        <v>164807</v>
      </c>
      <c r="W132">
        <f t="shared" si="18"/>
        <v>221</v>
      </c>
      <c r="X132">
        <f t="shared" si="19"/>
        <v>165028</v>
      </c>
      <c r="Y132">
        <f t="shared" si="20"/>
        <v>0</v>
      </c>
    </row>
    <row r="133" spans="1:25" x14ac:dyDescent="0.25">
      <c r="A133" s="55">
        <v>126</v>
      </c>
      <c r="B133" s="56">
        <v>2727</v>
      </c>
      <c r="C133" s="56" t="s">
        <v>114</v>
      </c>
      <c r="D133" s="56">
        <v>2727</v>
      </c>
      <c r="E133" s="56">
        <v>668.2</v>
      </c>
      <c r="F133" s="56">
        <v>357.8</v>
      </c>
      <c r="G133" s="56">
        <v>239082</v>
      </c>
      <c r="H133" s="56">
        <v>239082</v>
      </c>
      <c r="I133" s="56">
        <v>679.3</v>
      </c>
      <c r="J133" s="56">
        <v>678.4</v>
      </c>
      <c r="K133" s="56">
        <v>357.8</v>
      </c>
      <c r="L133" s="43"/>
      <c r="N133" s="3">
        <f t="shared" si="11"/>
        <v>368.53000000000003</v>
      </c>
      <c r="O133">
        <f t="shared" si="12"/>
        <v>250342</v>
      </c>
      <c r="P133">
        <f t="shared" si="13"/>
        <v>0</v>
      </c>
      <c r="Q133">
        <f t="shared" si="14"/>
        <v>250342</v>
      </c>
      <c r="R133">
        <f t="shared" si="15"/>
        <v>11260</v>
      </c>
      <c r="U133" s="3">
        <f t="shared" si="16"/>
        <v>368.53000000000003</v>
      </c>
      <c r="V133">
        <f t="shared" si="17"/>
        <v>250011</v>
      </c>
      <c r="W133">
        <f t="shared" si="18"/>
        <v>331</v>
      </c>
      <c r="X133">
        <f t="shared" si="19"/>
        <v>250342</v>
      </c>
      <c r="Y133">
        <f t="shared" si="20"/>
        <v>0</v>
      </c>
    </row>
    <row r="134" spans="1:25" x14ac:dyDescent="0.25">
      <c r="A134" s="55">
        <v>127</v>
      </c>
      <c r="B134" s="56">
        <v>2754</v>
      </c>
      <c r="C134" s="56" t="s">
        <v>115</v>
      </c>
      <c r="D134" s="56">
        <v>2754</v>
      </c>
      <c r="E134" s="56">
        <v>396.2</v>
      </c>
      <c r="F134" s="56">
        <v>357.8</v>
      </c>
      <c r="G134" s="56">
        <v>141760</v>
      </c>
      <c r="H134" s="56">
        <v>141760</v>
      </c>
      <c r="I134" s="56">
        <v>400.1</v>
      </c>
      <c r="J134" s="56">
        <v>399.6</v>
      </c>
      <c r="K134" s="56">
        <v>357.8</v>
      </c>
      <c r="L134" s="43"/>
      <c r="N134" s="3">
        <f t="shared" si="11"/>
        <v>368.53000000000003</v>
      </c>
      <c r="O134">
        <f t="shared" si="12"/>
        <v>147449</v>
      </c>
      <c r="P134">
        <f t="shared" si="13"/>
        <v>0</v>
      </c>
      <c r="Q134">
        <f t="shared" si="14"/>
        <v>147449</v>
      </c>
      <c r="R134">
        <f t="shared" si="15"/>
        <v>5689</v>
      </c>
      <c r="U134" s="3">
        <f t="shared" si="16"/>
        <v>368.53000000000003</v>
      </c>
      <c r="V134">
        <f t="shared" si="17"/>
        <v>147265</v>
      </c>
      <c r="W134">
        <f t="shared" si="18"/>
        <v>184</v>
      </c>
      <c r="X134">
        <f t="shared" si="19"/>
        <v>147449</v>
      </c>
      <c r="Y134">
        <f t="shared" si="20"/>
        <v>0</v>
      </c>
    </row>
    <row r="135" spans="1:25" x14ac:dyDescent="0.25">
      <c r="A135" s="55">
        <v>128</v>
      </c>
      <c r="B135" s="56">
        <v>2766</v>
      </c>
      <c r="C135" s="56" t="s">
        <v>348</v>
      </c>
      <c r="D135" s="56">
        <v>2766</v>
      </c>
      <c r="E135" s="56">
        <v>326.39999999999998</v>
      </c>
      <c r="F135" s="56">
        <v>357.8</v>
      </c>
      <c r="G135" s="56">
        <v>116786</v>
      </c>
      <c r="H135" s="56">
        <v>117183</v>
      </c>
      <c r="I135" s="56">
        <v>313.3</v>
      </c>
      <c r="J135" s="56">
        <v>312.89999999999998</v>
      </c>
      <c r="K135" s="56">
        <v>357.8</v>
      </c>
      <c r="L135" s="43"/>
      <c r="N135" s="3">
        <f t="shared" si="11"/>
        <v>368.53000000000003</v>
      </c>
      <c r="O135">
        <f t="shared" si="12"/>
        <v>115460</v>
      </c>
      <c r="P135">
        <f t="shared" si="13"/>
        <v>1326</v>
      </c>
      <c r="Q135">
        <f t="shared" si="14"/>
        <v>116786</v>
      </c>
      <c r="R135">
        <f t="shared" si="15"/>
        <v>-397</v>
      </c>
      <c r="U135" s="3">
        <f t="shared" si="16"/>
        <v>368.53000000000003</v>
      </c>
      <c r="V135">
        <f t="shared" si="17"/>
        <v>115313</v>
      </c>
      <c r="W135">
        <f t="shared" si="18"/>
        <v>147</v>
      </c>
      <c r="X135">
        <f t="shared" si="19"/>
        <v>115460</v>
      </c>
      <c r="Y135">
        <f t="shared" si="20"/>
        <v>-1326</v>
      </c>
    </row>
    <row r="136" spans="1:25" x14ac:dyDescent="0.25">
      <c r="A136" s="55">
        <v>129</v>
      </c>
      <c r="B136" s="56">
        <v>2772</v>
      </c>
      <c r="C136" s="56" t="s">
        <v>116</v>
      </c>
      <c r="D136" s="56">
        <v>2772</v>
      </c>
      <c r="E136" s="56">
        <v>227</v>
      </c>
      <c r="F136" s="56">
        <v>357.8</v>
      </c>
      <c r="G136" s="56">
        <v>81221</v>
      </c>
      <c r="H136" s="56">
        <v>81221</v>
      </c>
      <c r="I136" s="56">
        <v>226</v>
      </c>
      <c r="J136" s="56">
        <v>220.5</v>
      </c>
      <c r="K136" s="56">
        <v>357.8</v>
      </c>
      <c r="L136" s="43"/>
      <c r="N136" s="3">
        <f t="shared" si="11"/>
        <v>368.53000000000003</v>
      </c>
      <c r="O136">
        <f t="shared" si="12"/>
        <v>83288</v>
      </c>
      <c r="P136">
        <f t="shared" si="13"/>
        <v>0</v>
      </c>
      <c r="Q136">
        <f t="shared" si="14"/>
        <v>83288</v>
      </c>
      <c r="R136">
        <f t="shared" si="15"/>
        <v>2067</v>
      </c>
      <c r="U136" s="3">
        <f t="shared" si="16"/>
        <v>368.53000000000003</v>
      </c>
      <c r="V136">
        <f t="shared" si="17"/>
        <v>81261</v>
      </c>
      <c r="W136">
        <f t="shared" si="18"/>
        <v>2027</v>
      </c>
      <c r="X136">
        <f t="shared" si="19"/>
        <v>83288</v>
      </c>
      <c r="Y136">
        <f t="shared" si="20"/>
        <v>0</v>
      </c>
    </row>
    <row r="137" spans="1:25" x14ac:dyDescent="0.25">
      <c r="A137" s="55">
        <v>130</v>
      </c>
      <c r="B137" s="56">
        <v>2781</v>
      </c>
      <c r="C137" s="56" t="s">
        <v>117</v>
      </c>
      <c r="D137" s="56">
        <v>2781</v>
      </c>
      <c r="E137" s="56">
        <v>1108.3</v>
      </c>
      <c r="F137" s="56">
        <v>357.8</v>
      </c>
      <c r="G137" s="56">
        <v>396550</v>
      </c>
      <c r="H137" s="56">
        <v>396550</v>
      </c>
      <c r="I137" s="56">
        <v>1119.5</v>
      </c>
      <c r="J137" s="56">
        <v>1130.0999999999999</v>
      </c>
      <c r="K137" s="56">
        <v>357.8</v>
      </c>
      <c r="L137" s="43"/>
      <c r="N137" s="3">
        <f t="shared" ref="N137:N200" si="21">$N$6</f>
        <v>368.53000000000003</v>
      </c>
      <c r="O137">
        <f t="shared" ref="O137:O200" si="22">ROUND(N137*I137,0)</f>
        <v>412569</v>
      </c>
      <c r="P137">
        <f t="shared" ref="P137:P200" si="23">IF(O137&lt;G137,G137-O137,0)</f>
        <v>0</v>
      </c>
      <c r="Q137">
        <f t="shared" ref="Q137:Q200" si="24">P137+O137</f>
        <v>412569</v>
      </c>
      <c r="R137">
        <f t="shared" ref="R137:R200" si="25">Q137-(H137)</f>
        <v>16019</v>
      </c>
      <c r="U137" s="3">
        <f t="shared" ref="U137:U200" si="26">N137+$U$5</f>
        <v>368.53000000000003</v>
      </c>
      <c r="V137">
        <f t="shared" ref="V137:V200" si="27">ROUND(U137*J137,0)</f>
        <v>416476</v>
      </c>
      <c r="W137">
        <f t="shared" ref="W137:W200" si="28">IF(V137&lt;O137,O137-V137,0)</f>
        <v>0</v>
      </c>
      <c r="X137">
        <f t="shared" ref="X137:X200" si="29">W137+V137</f>
        <v>416476</v>
      </c>
      <c r="Y137">
        <f t="shared" ref="Y137:Y200" si="30">X137-(Q137)</f>
        <v>3907</v>
      </c>
    </row>
    <row r="138" spans="1:25" x14ac:dyDescent="0.25">
      <c r="A138" s="55">
        <v>131</v>
      </c>
      <c r="B138" s="56">
        <v>2826</v>
      </c>
      <c r="C138" s="56" t="s">
        <v>118</v>
      </c>
      <c r="D138" s="56">
        <v>2826</v>
      </c>
      <c r="E138" s="56">
        <v>1351.6</v>
      </c>
      <c r="F138" s="56">
        <v>357.8</v>
      </c>
      <c r="G138" s="56">
        <v>483602</v>
      </c>
      <c r="H138" s="56">
        <v>483602</v>
      </c>
      <c r="I138" s="56">
        <v>1375.3</v>
      </c>
      <c r="J138" s="56">
        <v>1373.4</v>
      </c>
      <c r="K138" s="56">
        <v>357.8</v>
      </c>
      <c r="L138" s="43"/>
      <c r="N138" s="3">
        <f t="shared" si="21"/>
        <v>368.53000000000003</v>
      </c>
      <c r="O138">
        <f t="shared" si="22"/>
        <v>506839</v>
      </c>
      <c r="P138">
        <f t="shared" si="23"/>
        <v>0</v>
      </c>
      <c r="Q138">
        <f t="shared" si="24"/>
        <v>506839</v>
      </c>
      <c r="R138">
        <f t="shared" si="25"/>
        <v>23237</v>
      </c>
      <c r="U138" s="3">
        <f t="shared" si="26"/>
        <v>368.53000000000003</v>
      </c>
      <c r="V138">
        <f t="shared" si="27"/>
        <v>506139</v>
      </c>
      <c r="W138">
        <f t="shared" si="28"/>
        <v>700</v>
      </c>
      <c r="X138">
        <f t="shared" si="29"/>
        <v>506839</v>
      </c>
      <c r="Y138">
        <f t="shared" si="30"/>
        <v>0</v>
      </c>
    </row>
    <row r="139" spans="1:25" x14ac:dyDescent="0.25">
      <c r="A139" s="55">
        <v>132</v>
      </c>
      <c r="B139" s="56">
        <v>2846</v>
      </c>
      <c r="C139" s="56" t="s">
        <v>119</v>
      </c>
      <c r="D139" s="56">
        <v>2846</v>
      </c>
      <c r="E139" s="56">
        <v>293</v>
      </c>
      <c r="F139" s="56">
        <v>357.8</v>
      </c>
      <c r="G139" s="56">
        <v>104835</v>
      </c>
      <c r="H139" s="56">
        <v>104835</v>
      </c>
      <c r="I139" s="56">
        <v>294</v>
      </c>
      <c r="J139" s="56">
        <v>286.89999999999998</v>
      </c>
      <c r="K139" s="56">
        <v>357.8</v>
      </c>
      <c r="L139" s="43"/>
      <c r="N139" s="3">
        <f t="shared" si="21"/>
        <v>368.53000000000003</v>
      </c>
      <c r="O139">
        <f t="shared" si="22"/>
        <v>108348</v>
      </c>
      <c r="P139">
        <f t="shared" si="23"/>
        <v>0</v>
      </c>
      <c r="Q139">
        <f t="shared" si="24"/>
        <v>108348</v>
      </c>
      <c r="R139">
        <f t="shared" si="25"/>
        <v>3513</v>
      </c>
      <c r="U139" s="3">
        <f t="shared" si="26"/>
        <v>368.53000000000003</v>
      </c>
      <c r="V139">
        <f t="shared" si="27"/>
        <v>105731</v>
      </c>
      <c r="W139">
        <f t="shared" si="28"/>
        <v>2617</v>
      </c>
      <c r="X139">
        <f t="shared" si="29"/>
        <v>108348</v>
      </c>
      <c r="Y139">
        <f t="shared" si="30"/>
        <v>0</v>
      </c>
    </row>
    <row r="140" spans="1:25" x14ac:dyDescent="0.25">
      <c r="A140" s="55">
        <v>133</v>
      </c>
      <c r="B140" s="56">
        <v>2862</v>
      </c>
      <c r="C140" s="56" t="s">
        <v>427</v>
      </c>
      <c r="D140" s="56">
        <v>2862</v>
      </c>
      <c r="E140" s="56">
        <v>642.79999999999995</v>
      </c>
      <c r="F140" s="56">
        <v>357.8</v>
      </c>
      <c r="G140" s="56">
        <v>229994</v>
      </c>
      <c r="H140" s="56">
        <v>229994</v>
      </c>
      <c r="I140" s="56">
        <v>641.70000000000005</v>
      </c>
      <c r="J140" s="56">
        <v>616.79999999999995</v>
      </c>
      <c r="K140" s="56">
        <v>357.8</v>
      </c>
      <c r="L140" s="43"/>
      <c r="N140" s="3">
        <f t="shared" si="21"/>
        <v>368.53000000000003</v>
      </c>
      <c r="O140">
        <f t="shared" si="22"/>
        <v>236486</v>
      </c>
      <c r="P140">
        <f t="shared" si="23"/>
        <v>0</v>
      </c>
      <c r="Q140">
        <f t="shared" si="24"/>
        <v>236486</v>
      </c>
      <c r="R140">
        <f t="shared" si="25"/>
        <v>6492</v>
      </c>
      <c r="U140" s="3">
        <f t="shared" si="26"/>
        <v>368.53000000000003</v>
      </c>
      <c r="V140">
        <f t="shared" si="27"/>
        <v>227309</v>
      </c>
      <c r="W140">
        <f t="shared" si="28"/>
        <v>9177</v>
      </c>
      <c r="X140">
        <f t="shared" si="29"/>
        <v>236486</v>
      </c>
      <c r="Y140">
        <f t="shared" si="30"/>
        <v>0</v>
      </c>
    </row>
    <row r="141" spans="1:25" x14ac:dyDescent="0.25">
      <c r="A141" s="55">
        <v>134</v>
      </c>
      <c r="B141" s="56">
        <v>2977</v>
      </c>
      <c r="C141" s="56" t="s">
        <v>121</v>
      </c>
      <c r="D141" s="56">
        <v>2977</v>
      </c>
      <c r="E141" s="56">
        <v>588.1</v>
      </c>
      <c r="F141" s="56">
        <v>357.8</v>
      </c>
      <c r="G141" s="56">
        <v>210422</v>
      </c>
      <c r="H141" s="56">
        <v>212619</v>
      </c>
      <c r="I141" s="56">
        <v>583</v>
      </c>
      <c r="J141" s="56">
        <v>558.1</v>
      </c>
      <c r="K141" s="56">
        <v>357.8</v>
      </c>
      <c r="L141" s="43"/>
      <c r="N141" s="3">
        <f t="shared" si="21"/>
        <v>368.53000000000003</v>
      </c>
      <c r="O141">
        <f t="shared" si="22"/>
        <v>214853</v>
      </c>
      <c r="P141">
        <f t="shared" si="23"/>
        <v>0</v>
      </c>
      <c r="Q141">
        <f t="shared" si="24"/>
        <v>214853</v>
      </c>
      <c r="R141">
        <f t="shared" si="25"/>
        <v>2234</v>
      </c>
      <c r="U141" s="3">
        <f t="shared" si="26"/>
        <v>368.53000000000003</v>
      </c>
      <c r="V141">
        <f t="shared" si="27"/>
        <v>205677</v>
      </c>
      <c r="W141">
        <f t="shared" si="28"/>
        <v>9176</v>
      </c>
      <c r="X141">
        <f t="shared" si="29"/>
        <v>214853</v>
      </c>
      <c r="Y141">
        <f t="shared" si="30"/>
        <v>0</v>
      </c>
    </row>
    <row r="142" spans="1:25" x14ac:dyDescent="0.25">
      <c r="A142" s="55">
        <v>135</v>
      </c>
      <c r="B142" s="56">
        <v>2988</v>
      </c>
      <c r="C142" s="56" t="s">
        <v>122</v>
      </c>
      <c r="D142" s="56">
        <v>2988</v>
      </c>
      <c r="E142" s="56">
        <v>557.20000000000005</v>
      </c>
      <c r="F142" s="56">
        <v>357.8</v>
      </c>
      <c r="G142" s="56">
        <v>199366</v>
      </c>
      <c r="H142" s="56">
        <v>199366</v>
      </c>
      <c r="I142" s="56">
        <v>557.1</v>
      </c>
      <c r="J142" s="56">
        <v>580.4</v>
      </c>
      <c r="K142" s="56">
        <v>357.8</v>
      </c>
      <c r="L142" s="43"/>
      <c r="N142" s="3">
        <f t="shared" si="21"/>
        <v>368.53000000000003</v>
      </c>
      <c r="O142">
        <f t="shared" si="22"/>
        <v>205308</v>
      </c>
      <c r="P142">
        <f t="shared" si="23"/>
        <v>0</v>
      </c>
      <c r="Q142">
        <f t="shared" si="24"/>
        <v>205308</v>
      </c>
      <c r="R142">
        <f t="shared" si="25"/>
        <v>5942</v>
      </c>
      <c r="U142" s="3">
        <f t="shared" si="26"/>
        <v>368.53000000000003</v>
      </c>
      <c r="V142">
        <f t="shared" si="27"/>
        <v>213895</v>
      </c>
      <c r="W142">
        <f t="shared" si="28"/>
        <v>0</v>
      </c>
      <c r="X142">
        <f t="shared" si="29"/>
        <v>213895</v>
      </c>
      <c r="Y142">
        <f t="shared" si="30"/>
        <v>8587</v>
      </c>
    </row>
    <row r="143" spans="1:25" x14ac:dyDescent="0.25">
      <c r="A143" s="55">
        <v>136</v>
      </c>
      <c r="B143" s="56">
        <v>3029</v>
      </c>
      <c r="C143" s="56" t="s">
        <v>123</v>
      </c>
      <c r="D143" s="56">
        <v>3029</v>
      </c>
      <c r="E143" s="56">
        <v>1155</v>
      </c>
      <c r="F143" s="56">
        <v>357.8</v>
      </c>
      <c r="G143" s="56">
        <v>413259</v>
      </c>
      <c r="H143" s="56">
        <v>413259</v>
      </c>
      <c r="I143" s="56">
        <v>1151.7</v>
      </c>
      <c r="J143" s="56">
        <v>1090</v>
      </c>
      <c r="K143" s="56">
        <v>357.8</v>
      </c>
      <c r="L143" s="43"/>
      <c r="N143" s="3">
        <f t="shared" si="21"/>
        <v>368.53000000000003</v>
      </c>
      <c r="O143">
        <f t="shared" si="22"/>
        <v>424436</v>
      </c>
      <c r="P143">
        <f t="shared" si="23"/>
        <v>0</v>
      </c>
      <c r="Q143">
        <f t="shared" si="24"/>
        <v>424436</v>
      </c>
      <c r="R143">
        <f t="shared" si="25"/>
        <v>11177</v>
      </c>
      <c r="U143" s="3">
        <f t="shared" si="26"/>
        <v>368.53000000000003</v>
      </c>
      <c r="V143">
        <f t="shared" si="27"/>
        <v>401698</v>
      </c>
      <c r="W143">
        <f t="shared" si="28"/>
        <v>22738</v>
      </c>
      <c r="X143">
        <f t="shared" si="29"/>
        <v>424436</v>
      </c>
      <c r="Y143">
        <f t="shared" si="30"/>
        <v>0</v>
      </c>
    </row>
    <row r="144" spans="1:25" x14ac:dyDescent="0.25">
      <c r="A144" s="55">
        <v>137</v>
      </c>
      <c r="B144" s="56">
        <v>3033</v>
      </c>
      <c r="C144" s="56" t="s">
        <v>124</v>
      </c>
      <c r="D144" s="56">
        <v>3033</v>
      </c>
      <c r="E144" s="56">
        <v>409.1</v>
      </c>
      <c r="F144" s="56">
        <v>357.8</v>
      </c>
      <c r="G144" s="56">
        <v>146376</v>
      </c>
      <c r="H144" s="56">
        <v>146470</v>
      </c>
      <c r="I144" s="56">
        <v>411.8</v>
      </c>
      <c r="J144" s="56">
        <v>399.2</v>
      </c>
      <c r="K144" s="56">
        <v>357.8</v>
      </c>
      <c r="L144" s="43"/>
      <c r="N144" s="3">
        <f t="shared" si="21"/>
        <v>368.53000000000003</v>
      </c>
      <c r="O144">
        <f t="shared" si="22"/>
        <v>151761</v>
      </c>
      <c r="P144">
        <f t="shared" si="23"/>
        <v>0</v>
      </c>
      <c r="Q144">
        <f t="shared" si="24"/>
        <v>151761</v>
      </c>
      <c r="R144">
        <f t="shared" si="25"/>
        <v>5291</v>
      </c>
      <c r="U144" s="3">
        <f t="shared" si="26"/>
        <v>368.53000000000003</v>
      </c>
      <c r="V144">
        <f t="shared" si="27"/>
        <v>147117</v>
      </c>
      <c r="W144">
        <f t="shared" si="28"/>
        <v>4644</v>
      </c>
      <c r="X144">
        <f t="shared" si="29"/>
        <v>151761</v>
      </c>
      <c r="Y144">
        <f t="shared" si="30"/>
        <v>0</v>
      </c>
    </row>
    <row r="145" spans="1:25" x14ac:dyDescent="0.25">
      <c r="A145" s="55">
        <v>138</v>
      </c>
      <c r="B145" s="56">
        <v>3042</v>
      </c>
      <c r="C145" s="56" t="s">
        <v>125</v>
      </c>
      <c r="D145" s="56">
        <v>3042</v>
      </c>
      <c r="E145" s="56">
        <v>678.2</v>
      </c>
      <c r="F145" s="56">
        <v>357.8</v>
      </c>
      <c r="G145" s="56">
        <v>242660</v>
      </c>
      <c r="H145" s="56">
        <v>242660</v>
      </c>
      <c r="I145" s="56">
        <v>714.7</v>
      </c>
      <c r="J145" s="56">
        <v>713.8</v>
      </c>
      <c r="K145" s="56">
        <v>357.8</v>
      </c>
      <c r="L145" s="43"/>
      <c r="N145" s="3">
        <f t="shared" si="21"/>
        <v>368.53000000000003</v>
      </c>
      <c r="O145">
        <f t="shared" si="22"/>
        <v>263388</v>
      </c>
      <c r="P145">
        <f t="shared" si="23"/>
        <v>0</v>
      </c>
      <c r="Q145">
        <f t="shared" si="24"/>
        <v>263388</v>
      </c>
      <c r="R145">
        <f t="shared" si="25"/>
        <v>20728</v>
      </c>
      <c r="U145" s="3">
        <f t="shared" si="26"/>
        <v>368.53000000000003</v>
      </c>
      <c r="V145">
        <f t="shared" si="27"/>
        <v>263057</v>
      </c>
      <c r="W145">
        <f t="shared" si="28"/>
        <v>331</v>
      </c>
      <c r="X145">
        <f t="shared" si="29"/>
        <v>263388</v>
      </c>
      <c r="Y145">
        <f t="shared" si="30"/>
        <v>0</v>
      </c>
    </row>
    <row r="146" spans="1:25" x14ac:dyDescent="0.25">
      <c r="A146" s="55">
        <v>139</v>
      </c>
      <c r="B146" s="56">
        <v>3060</v>
      </c>
      <c r="C146" s="56" t="s">
        <v>126</v>
      </c>
      <c r="D146" s="56">
        <v>3060</v>
      </c>
      <c r="E146" s="56">
        <v>1236.4000000000001</v>
      </c>
      <c r="F146" s="56">
        <v>357.8</v>
      </c>
      <c r="G146" s="56">
        <v>442384</v>
      </c>
      <c r="H146" s="56">
        <v>442384</v>
      </c>
      <c r="I146" s="56">
        <v>1246.8</v>
      </c>
      <c r="J146" s="56">
        <v>1257.0999999999999</v>
      </c>
      <c r="K146" s="56">
        <v>357.8</v>
      </c>
      <c r="L146" s="43"/>
      <c r="N146" s="3">
        <f t="shared" si="21"/>
        <v>368.53000000000003</v>
      </c>
      <c r="O146">
        <f t="shared" si="22"/>
        <v>459483</v>
      </c>
      <c r="P146">
        <f t="shared" si="23"/>
        <v>0</v>
      </c>
      <c r="Q146">
        <f t="shared" si="24"/>
        <v>459483</v>
      </c>
      <c r="R146">
        <f t="shared" si="25"/>
        <v>17099</v>
      </c>
      <c r="U146" s="3">
        <f t="shared" si="26"/>
        <v>368.53000000000003</v>
      </c>
      <c r="V146">
        <f t="shared" si="27"/>
        <v>463279</v>
      </c>
      <c r="W146">
        <f t="shared" si="28"/>
        <v>0</v>
      </c>
      <c r="X146">
        <f t="shared" si="29"/>
        <v>463279</v>
      </c>
      <c r="Y146">
        <f t="shared" si="30"/>
        <v>3796</v>
      </c>
    </row>
    <row r="147" spans="1:25" x14ac:dyDescent="0.25">
      <c r="A147" s="55">
        <v>140</v>
      </c>
      <c r="B147" s="56">
        <v>3168</v>
      </c>
      <c r="C147" s="56" t="s">
        <v>127</v>
      </c>
      <c r="D147" s="56">
        <v>3168</v>
      </c>
      <c r="E147" s="56">
        <v>682</v>
      </c>
      <c r="F147" s="56">
        <v>357.8</v>
      </c>
      <c r="G147" s="56">
        <v>244020</v>
      </c>
      <c r="H147" s="56">
        <v>244020</v>
      </c>
      <c r="I147" s="56">
        <v>666.1</v>
      </c>
      <c r="J147" s="56">
        <v>629.1</v>
      </c>
      <c r="K147" s="56">
        <v>357.8</v>
      </c>
      <c r="L147" s="43"/>
      <c r="N147" s="3">
        <f t="shared" si="21"/>
        <v>368.53000000000003</v>
      </c>
      <c r="O147">
        <f t="shared" si="22"/>
        <v>245478</v>
      </c>
      <c r="P147">
        <f t="shared" si="23"/>
        <v>0</v>
      </c>
      <c r="Q147">
        <f t="shared" si="24"/>
        <v>245478</v>
      </c>
      <c r="R147">
        <f t="shared" si="25"/>
        <v>1458</v>
      </c>
      <c r="U147" s="3">
        <f t="shared" si="26"/>
        <v>368.53000000000003</v>
      </c>
      <c r="V147">
        <f t="shared" si="27"/>
        <v>231842</v>
      </c>
      <c r="W147">
        <f t="shared" si="28"/>
        <v>13636</v>
      </c>
      <c r="X147">
        <f t="shared" si="29"/>
        <v>245478</v>
      </c>
      <c r="Y147">
        <f t="shared" si="30"/>
        <v>0</v>
      </c>
    </row>
    <row r="148" spans="1:25" x14ac:dyDescent="0.25">
      <c r="A148" s="55">
        <v>141</v>
      </c>
      <c r="B148" s="56">
        <v>3105</v>
      </c>
      <c r="C148" s="56" t="s">
        <v>128</v>
      </c>
      <c r="D148" s="56">
        <v>3105</v>
      </c>
      <c r="E148" s="56">
        <v>1406.7</v>
      </c>
      <c r="F148" s="56">
        <v>357.8</v>
      </c>
      <c r="G148" s="56">
        <v>503317</v>
      </c>
      <c r="H148" s="56">
        <v>503317</v>
      </c>
      <c r="I148" s="56">
        <v>1383.7</v>
      </c>
      <c r="J148" s="56">
        <v>1405.8</v>
      </c>
      <c r="K148" s="56">
        <v>357.8</v>
      </c>
      <c r="L148" s="43"/>
      <c r="N148" s="3">
        <f t="shared" si="21"/>
        <v>368.53000000000003</v>
      </c>
      <c r="O148">
        <f t="shared" si="22"/>
        <v>509935</v>
      </c>
      <c r="P148">
        <f t="shared" si="23"/>
        <v>0</v>
      </c>
      <c r="Q148">
        <f t="shared" si="24"/>
        <v>509935</v>
      </c>
      <c r="R148">
        <f t="shared" si="25"/>
        <v>6618</v>
      </c>
      <c r="U148" s="3">
        <f t="shared" si="26"/>
        <v>368.53000000000003</v>
      </c>
      <c r="V148">
        <f t="shared" si="27"/>
        <v>518079</v>
      </c>
      <c r="W148">
        <f t="shared" si="28"/>
        <v>0</v>
      </c>
      <c r="X148">
        <f t="shared" si="29"/>
        <v>518079</v>
      </c>
      <c r="Y148">
        <f t="shared" si="30"/>
        <v>8144</v>
      </c>
    </row>
    <row r="149" spans="1:25" x14ac:dyDescent="0.25">
      <c r="A149" s="55">
        <v>142</v>
      </c>
      <c r="B149" s="56">
        <v>3114</v>
      </c>
      <c r="C149" s="56" t="s">
        <v>129</v>
      </c>
      <c r="D149" s="56">
        <v>3114</v>
      </c>
      <c r="E149" s="56">
        <v>3474.5</v>
      </c>
      <c r="F149" s="56">
        <v>357.8</v>
      </c>
      <c r="G149" s="56">
        <v>1243176</v>
      </c>
      <c r="H149" s="56">
        <v>1243176</v>
      </c>
      <c r="I149" s="56">
        <v>3436.6</v>
      </c>
      <c r="J149" s="56">
        <v>3516</v>
      </c>
      <c r="K149" s="56">
        <v>357.8</v>
      </c>
      <c r="L149" s="43"/>
      <c r="N149" s="3">
        <f t="shared" si="21"/>
        <v>368.53000000000003</v>
      </c>
      <c r="O149">
        <f t="shared" si="22"/>
        <v>1266490</v>
      </c>
      <c r="P149">
        <f t="shared" si="23"/>
        <v>0</v>
      </c>
      <c r="Q149">
        <f t="shared" si="24"/>
        <v>1266490</v>
      </c>
      <c r="R149">
        <f t="shared" si="25"/>
        <v>23314</v>
      </c>
      <c r="U149" s="3">
        <f t="shared" si="26"/>
        <v>368.53000000000003</v>
      </c>
      <c r="V149">
        <f t="shared" si="27"/>
        <v>1295751</v>
      </c>
      <c r="W149">
        <f t="shared" si="28"/>
        <v>0</v>
      </c>
      <c r="X149">
        <f t="shared" si="29"/>
        <v>1295751</v>
      </c>
      <c r="Y149">
        <f t="shared" si="30"/>
        <v>29261</v>
      </c>
    </row>
    <row r="150" spans="1:25" x14ac:dyDescent="0.25">
      <c r="A150" s="55">
        <v>143</v>
      </c>
      <c r="B150" s="56">
        <v>3119</v>
      </c>
      <c r="C150" s="56" t="s">
        <v>130</v>
      </c>
      <c r="D150" s="56">
        <v>3119</v>
      </c>
      <c r="E150" s="56">
        <v>847.3</v>
      </c>
      <c r="F150" s="56">
        <v>357.8</v>
      </c>
      <c r="G150" s="56">
        <v>303164</v>
      </c>
      <c r="H150" s="56">
        <v>303164</v>
      </c>
      <c r="I150" s="56">
        <v>838.8</v>
      </c>
      <c r="J150" s="56">
        <v>849.7</v>
      </c>
      <c r="K150" s="56">
        <v>357.8</v>
      </c>
      <c r="L150" s="43"/>
      <c r="N150" s="3">
        <f t="shared" si="21"/>
        <v>368.53000000000003</v>
      </c>
      <c r="O150">
        <f t="shared" si="22"/>
        <v>309123</v>
      </c>
      <c r="P150">
        <f t="shared" si="23"/>
        <v>0</v>
      </c>
      <c r="Q150">
        <f t="shared" si="24"/>
        <v>309123</v>
      </c>
      <c r="R150">
        <f t="shared" si="25"/>
        <v>5959</v>
      </c>
      <c r="U150" s="3">
        <f t="shared" si="26"/>
        <v>368.53000000000003</v>
      </c>
      <c r="V150">
        <f t="shared" si="27"/>
        <v>313140</v>
      </c>
      <c r="W150">
        <f t="shared" si="28"/>
        <v>0</v>
      </c>
      <c r="X150">
        <f t="shared" si="29"/>
        <v>313140</v>
      </c>
      <c r="Y150">
        <f t="shared" si="30"/>
        <v>4017</v>
      </c>
    </row>
    <row r="151" spans="1:25" x14ac:dyDescent="0.25">
      <c r="A151" s="55">
        <v>144</v>
      </c>
      <c r="B151" s="56">
        <v>3141</v>
      </c>
      <c r="C151" s="56" t="s">
        <v>131</v>
      </c>
      <c r="D151" s="56">
        <v>3141</v>
      </c>
      <c r="E151" s="56">
        <v>14395</v>
      </c>
      <c r="F151" s="56">
        <v>357.8</v>
      </c>
      <c r="G151" s="56">
        <v>5150531</v>
      </c>
      <c r="H151" s="56">
        <v>5150531</v>
      </c>
      <c r="I151" s="56">
        <v>14439.8</v>
      </c>
      <c r="J151" s="56">
        <v>14516.3</v>
      </c>
      <c r="K151" s="56">
        <v>357.8</v>
      </c>
      <c r="L151" s="43"/>
      <c r="N151" s="3">
        <f t="shared" si="21"/>
        <v>368.53000000000003</v>
      </c>
      <c r="O151">
        <f t="shared" si="22"/>
        <v>5321499</v>
      </c>
      <c r="P151">
        <f t="shared" si="23"/>
        <v>0</v>
      </c>
      <c r="Q151">
        <f t="shared" si="24"/>
        <v>5321499</v>
      </c>
      <c r="R151">
        <f t="shared" si="25"/>
        <v>170968</v>
      </c>
      <c r="U151" s="3">
        <f t="shared" si="26"/>
        <v>368.53000000000003</v>
      </c>
      <c r="V151">
        <f t="shared" si="27"/>
        <v>5349692</v>
      </c>
      <c r="W151">
        <f t="shared" si="28"/>
        <v>0</v>
      </c>
      <c r="X151">
        <f t="shared" si="29"/>
        <v>5349692</v>
      </c>
      <c r="Y151">
        <f t="shared" si="30"/>
        <v>28193</v>
      </c>
    </row>
    <row r="152" spans="1:25" x14ac:dyDescent="0.25">
      <c r="A152" s="55">
        <v>145</v>
      </c>
      <c r="B152" s="56">
        <v>3150</v>
      </c>
      <c r="C152" s="56" t="s">
        <v>132</v>
      </c>
      <c r="D152" s="56">
        <v>3150</v>
      </c>
      <c r="E152" s="56">
        <v>1015.1</v>
      </c>
      <c r="F152" s="56">
        <v>357.8</v>
      </c>
      <c r="G152" s="56">
        <v>363203</v>
      </c>
      <c r="H152" s="56">
        <v>363203</v>
      </c>
      <c r="I152" s="56">
        <v>1002.3</v>
      </c>
      <c r="J152" s="56">
        <v>952.8</v>
      </c>
      <c r="K152" s="56">
        <v>357.8</v>
      </c>
      <c r="L152" s="43"/>
      <c r="N152" s="3">
        <f t="shared" si="21"/>
        <v>368.53000000000003</v>
      </c>
      <c r="O152">
        <f t="shared" si="22"/>
        <v>369378</v>
      </c>
      <c r="P152">
        <f t="shared" si="23"/>
        <v>0</v>
      </c>
      <c r="Q152">
        <f t="shared" si="24"/>
        <v>369378</v>
      </c>
      <c r="R152">
        <f t="shared" si="25"/>
        <v>6175</v>
      </c>
      <c r="U152" s="3">
        <f t="shared" si="26"/>
        <v>368.53000000000003</v>
      </c>
      <c r="V152">
        <f t="shared" si="27"/>
        <v>351135</v>
      </c>
      <c r="W152">
        <f t="shared" si="28"/>
        <v>18243</v>
      </c>
      <c r="X152">
        <f t="shared" si="29"/>
        <v>369378</v>
      </c>
      <c r="Y152">
        <f t="shared" si="30"/>
        <v>0</v>
      </c>
    </row>
    <row r="153" spans="1:25" x14ac:dyDescent="0.25">
      <c r="A153" s="55">
        <v>146</v>
      </c>
      <c r="B153" s="56">
        <v>3154</v>
      </c>
      <c r="C153" s="56" t="s">
        <v>133</v>
      </c>
      <c r="D153" s="56">
        <v>3154</v>
      </c>
      <c r="E153" s="56">
        <v>496</v>
      </c>
      <c r="F153" s="56">
        <v>357.8</v>
      </c>
      <c r="G153" s="56">
        <v>177469</v>
      </c>
      <c r="H153" s="56">
        <v>181307</v>
      </c>
      <c r="I153" s="56">
        <v>500</v>
      </c>
      <c r="J153" s="56">
        <v>487.3</v>
      </c>
      <c r="K153" s="56">
        <v>357.8</v>
      </c>
      <c r="L153" s="43"/>
      <c r="N153" s="3">
        <f t="shared" si="21"/>
        <v>368.53000000000003</v>
      </c>
      <c r="O153">
        <f t="shared" si="22"/>
        <v>184265</v>
      </c>
      <c r="P153">
        <f t="shared" si="23"/>
        <v>0</v>
      </c>
      <c r="Q153">
        <f t="shared" si="24"/>
        <v>184265</v>
      </c>
      <c r="R153">
        <f t="shared" si="25"/>
        <v>2958</v>
      </c>
      <c r="U153" s="3">
        <f t="shared" si="26"/>
        <v>368.53000000000003</v>
      </c>
      <c r="V153">
        <f t="shared" si="27"/>
        <v>179585</v>
      </c>
      <c r="W153">
        <f t="shared" si="28"/>
        <v>4680</v>
      </c>
      <c r="X153">
        <f t="shared" si="29"/>
        <v>184265</v>
      </c>
      <c r="Y153">
        <f t="shared" si="30"/>
        <v>0</v>
      </c>
    </row>
    <row r="154" spans="1:25" x14ac:dyDescent="0.25">
      <c r="A154" s="55">
        <v>147</v>
      </c>
      <c r="B154" s="56">
        <v>3186</v>
      </c>
      <c r="C154" s="56" t="s">
        <v>349</v>
      </c>
      <c r="D154" s="56">
        <v>3186</v>
      </c>
      <c r="E154" s="56">
        <v>437.9</v>
      </c>
      <c r="F154" s="56">
        <v>357.8</v>
      </c>
      <c r="G154" s="56">
        <v>156681</v>
      </c>
      <c r="H154" s="56">
        <v>156681</v>
      </c>
      <c r="I154" s="56">
        <v>440.9</v>
      </c>
      <c r="J154" s="56">
        <v>440.3</v>
      </c>
      <c r="K154" s="56">
        <v>357.8</v>
      </c>
      <c r="L154" s="43"/>
      <c r="N154" s="3">
        <f t="shared" si="21"/>
        <v>368.53000000000003</v>
      </c>
      <c r="O154">
        <f t="shared" si="22"/>
        <v>162485</v>
      </c>
      <c r="P154">
        <f t="shared" si="23"/>
        <v>0</v>
      </c>
      <c r="Q154">
        <f t="shared" si="24"/>
        <v>162485</v>
      </c>
      <c r="R154">
        <f t="shared" si="25"/>
        <v>5804</v>
      </c>
      <c r="U154" s="3">
        <f t="shared" si="26"/>
        <v>368.53000000000003</v>
      </c>
      <c r="V154">
        <f t="shared" si="27"/>
        <v>162264</v>
      </c>
      <c r="W154">
        <f t="shared" si="28"/>
        <v>221</v>
      </c>
      <c r="X154">
        <f t="shared" si="29"/>
        <v>162485</v>
      </c>
      <c r="Y154">
        <f t="shared" si="30"/>
        <v>0</v>
      </c>
    </row>
    <row r="155" spans="1:25" x14ac:dyDescent="0.25">
      <c r="A155" s="55">
        <v>148</v>
      </c>
      <c r="B155" s="56">
        <v>3204</v>
      </c>
      <c r="C155" s="56" t="s">
        <v>134</v>
      </c>
      <c r="D155" s="56">
        <v>3204</v>
      </c>
      <c r="E155" s="56">
        <v>913.3</v>
      </c>
      <c r="F155" s="56">
        <v>357.8</v>
      </c>
      <c r="G155" s="56">
        <v>326779</v>
      </c>
      <c r="H155" s="56">
        <v>326779</v>
      </c>
      <c r="I155" s="56">
        <v>894.1</v>
      </c>
      <c r="J155" s="56">
        <v>905</v>
      </c>
      <c r="K155" s="56">
        <v>357.8</v>
      </c>
      <c r="L155" s="43"/>
      <c r="N155" s="3">
        <f t="shared" si="21"/>
        <v>368.53000000000003</v>
      </c>
      <c r="O155">
        <f t="shared" si="22"/>
        <v>329503</v>
      </c>
      <c r="P155">
        <f t="shared" si="23"/>
        <v>0</v>
      </c>
      <c r="Q155">
        <f t="shared" si="24"/>
        <v>329503</v>
      </c>
      <c r="R155">
        <f t="shared" si="25"/>
        <v>2724</v>
      </c>
      <c r="U155" s="3">
        <f t="shared" si="26"/>
        <v>368.53000000000003</v>
      </c>
      <c r="V155">
        <f t="shared" si="27"/>
        <v>333520</v>
      </c>
      <c r="W155">
        <f t="shared" si="28"/>
        <v>0</v>
      </c>
      <c r="X155">
        <f t="shared" si="29"/>
        <v>333520</v>
      </c>
      <c r="Y155">
        <f t="shared" si="30"/>
        <v>4017</v>
      </c>
    </row>
    <row r="156" spans="1:25" x14ac:dyDescent="0.25">
      <c r="A156" s="55">
        <v>149</v>
      </c>
      <c r="B156" s="56">
        <v>3231</v>
      </c>
      <c r="C156" s="56" t="s">
        <v>135</v>
      </c>
      <c r="D156" s="56">
        <v>3231</v>
      </c>
      <c r="E156" s="56">
        <v>6986.9</v>
      </c>
      <c r="F156" s="56">
        <v>357.8</v>
      </c>
      <c r="G156" s="56">
        <v>2499913</v>
      </c>
      <c r="H156" s="56">
        <v>2499913</v>
      </c>
      <c r="I156" s="56">
        <v>6984.8</v>
      </c>
      <c r="J156" s="56">
        <v>6915</v>
      </c>
      <c r="K156" s="56">
        <v>357.8</v>
      </c>
      <c r="L156" s="43"/>
      <c r="N156" s="3">
        <f t="shared" si="21"/>
        <v>368.53000000000003</v>
      </c>
      <c r="O156">
        <f t="shared" si="22"/>
        <v>2574108</v>
      </c>
      <c r="P156">
        <f t="shared" si="23"/>
        <v>0</v>
      </c>
      <c r="Q156">
        <f t="shared" si="24"/>
        <v>2574108</v>
      </c>
      <c r="R156">
        <f t="shared" si="25"/>
        <v>74195</v>
      </c>
      <c r="U156" s="3">
        <f t="shared" si="26"/>
        <v>368.53000000000003</v>
      </c>
      <c r="V156">
        <f t="shared" si="27"/>
        <v>2548385</v>
      </c>
      <c r="W156">
        <f t="shared" si="28"/>
        <v>25723</v>
      </c>
      <c r="X156">
        <f t="shared" si="29"/>
        <v>2574108</v>
      </c>
      <c r="Y156">
        <f t="shared" si="30"/>
        <v>0</v>
      </c>
    </row>
    <row r="157" spans="1:25" x14ac:dyDescent="0.25">
      <c r="A157" s="55">
        <v>150</v>
      </c>
      <c r="B157" s="56">
        <v>3312</v>
      </c>
      <c r="C157" s="56" t="s">
        <v>136</v>
      </c>
      <c r="D157" s="56">
        <v>3312</v>
      </c>
      <c r="E157" s="56">
        <v>1877.4</v>
      </c>
      <c r="F157" s="56">
        <v>357.8</v>
      </c>
      <c r="G157" s="56">
        <v>671734</v>
      </c>
      <c r="H157" s="56">
        <v>671734</v>
      </c>
      <c r="I157" s="56">
        <v>1850</v>
      </c>
      <c r="J157" s="56">
        <v>1811.4</v>
      </c>
      <c r="K157" s="56">
        <v>357.8</v>
      </c>
      <c r="L157" s="43"/>
      <c r="N157" s="3">
        <f t="shared" si="21"/>
        <v>368.53000000000003</v>
      </c>
      <c r="O157">
        <f t="shared" si="22"/>
        <v>681781</v>
      </c>
      <c r="P157">
        <f t="shared" si="23"/>
        <v>0</v>
      </c>
      <c r="Q157">
        <f t="shared" si="24"/>
        <v>681781</v>
      </c>
      <c r="R157">
        <f t="shared" si="25"/>
        <v>10047</v>
      </c>
      <c r="U157" s="3">
        <f t="shared" si="26"/>
        <v>368.53000000000003</v>
      </c>
      <c r="V157">
        <f t="shared" si="27"/>
        <v>667555</v>
      </c>
      <c r="W157">
        <f t="shared" si="28"/>
        <v>14226</v>
      </c>
      <c r="X157">
        <f t="shared" si="29"/>
        <v>681781</v>
      </c>
      <c r="Y157">
        <f t="shared" si="30"/>
        <v>0</v>
      </c>
    </row>
    <row r="158" spans="1:25" x14ac:dyDescent="0.25">
      <c r="A158" s="55">
        <v>151</v>
      </c>
      <c r="B158" s="56">
        <v>3330</v>
      </c>
      <c r="C158" s="56" t="s">
        <v>137</v>
      </c>
      <c r="D158" s="56">
        <v>3330</v>
      </c>
      <c r="E158" s="56">
        <v>346.7</v>
      </c>
      <c r="F158" s="56">
        <v>357.8</v>
      </c>
      <c r="G158" s="56">
        <v>124049</v>
      </c>
      <c r="H158" s="56">
        <v>124049</v>
      </c>
      <c r="I158" s="56">
        <v>360.7</v>
      </c>
      <c r="J158" s="56">
        <v>348.1</v>
      </c>
      <c r="K158" s="56">
        <v>357.8</v>
      </c>
      <c r="L158" s="43"/>
      <c r="N158" s="3">
        <f t="shared" si="21"/>
        <v>368.53000000000003</v>
      </c>
      <c r="O158">
        <f t="shared" si="22"/>
        <v>132929</v>
      </c>
      <c r="P158">
        <f t="shared" si="23"/>
        <v>0</v>
      </c>
      <c r="Q158">
        <f t="shared" si="24"/>
        <v>132929</v>
      </c>
      <c r="R158">
        <f t="shared" si="25"/>
        <v>8880</v>
      </c>
      <c r="U158" s="3">
        <f t="shared" si="26"/>
        <v>368.53000000000003</v>
      </c>
      <c r="V158">
        <f t="shared" si="27"/>
        <v>128285</v>
      </c>
      <c r="W158">
        <f t="shared" si="28"/>
        <v>4644</v>
      </c>
      <c r="X158">
        <f t="shared" si="29"/>
        <v>132929</v>
      </c>
      <c r="Y158">
        <f t="shared" si="30"/>
        <v>0</v>
      </c>
    </row>
    <row r="159" spans="1:25" x14ac:dyDescent="0.25">
      <c r="A159" s="55">
        <v>152</v>
      </c>
      <c r="B159" s="56">
        <v>3348</v>
      </c>
      <c r="C159" s="56" t="s">
        <v>138</v>
      </c>
      <c r="D159" s="56">
        <v>3348</v>
      </c>
      <c r="E159" s="56">
        <v>463.5</v>
      </c>
      <c r="F159" s="56">
        <v>357.8</v>
      </c>
      <c r="G159" s="56">
        <v>165840</v>
      </c>
      <c r="H159" s="56">
        <v>165840</v>
      </c>
      <c r="I159" s="56">
        <v>471.1</v>
      </c>
      <c r="J159" s="56">
        <v>458.4</v>
      </c>
      <c r="K159" s="56">
        <v>357.8</v>
      </c>
      <c r="L159" s="43"/>
      <c r="N159" s="3">
        <f t="shared" si="21"/>
        <v>368.53000000000003</v>
      </c>
      <c r="O159">
        <f t="shared" si="22"/>
        <v>173614</v>
      </c>
      <c r="P159">
        <f t="shared" si="23"/>
        <v>0</v>
      </c>
      <c r="Q159">
        <f t="shared" si="24"/>
        <v>173614</v>
      </c>
      <c r="R159">
        <f t="shared" si="25"/>
        <v>7774</v>
      </c>
      <c r="U159" s="3">
        <f t="shared" si="26"/>
        <v>368.53000000000003</v>
      </c>
      <c r="V159">
        <f t="shared" si="27"/>
        <v>168934</v>
      </c>
      <c r="W159">
        <f t="shared" si="28"/>
        <v>4680</v>
      </c>
      <c r="X159">
        <f t="shared" si="29"/>
        <v>173614</v>
      </c>
      <c r="Y159">
        <f t="shared" si="30"/>
        <v>0</v>
      </c>
    </row>
    <row r="160" spans="1:25" x14ac:dyDescent="0.25">
      <c r="A160" s="55">
        <v>153</v>
      </c>
      <c r="B160" s="56">
        <v>3375</v>
      </c>
      <c r="C160" s="56" t="s">
        <v>139</v>
      </c>
      <c r="D160" s="56">
        <v>3375</v>
      </c>
      <c r="E160" s="56">
        <v>1754.1</v>
      </c>
      <c r="F160" s="56">
        <v>357.8</v>
      </c>
      <c r="G160" s="56">
        <v>627617</v>
      </c>
      <c r="H160" s="56">
        <v>627617</v>
      </c>
      <c r="I160" s="56">
        <v>1761.2</v>
      </c>
      <c r="J160" s="56">
        <v>1746.8</v>
      </c>
      <c r="K160" s="56">
        <v>357.8</v>
      </c>
      <c r="L160" s="43"/>
      <c r="N160" s="3">
        <f t="shared" si="21"/>
        <v>368.53000000000003</v>
      </c>
      <c r="O160">
        <f t="shared" si="22"/>
        <v>649055</v>
      </c>
      <c r="P160">
        <f t="shared" si="23"/>
        <v>0</v>
      </c>
      <c r="Q160">
        <f t="shared" si="24"/>
        <v>649055</v>
      </c>
      <c r="R160">
        <f t="shared" si="25"/>
        <v>21438</v>
      </c>
      <c r="U160" s="3">
        <f t="shared" si="26"/>
        <v>368.53000000000003</v>
      </c>
      <c r="V160">
        <f t="shared" si="27"/>
        <v>643748</v>
      </c>
      <c r="W160">
        <f t="shared" si="28"/>
        <v>5307</v>
      </c>
      <c r="X160">
        <f t="shared" si="29"/>
        <v>649055</v>
      </c>
      <c r="Y160">
        <f t="shared" si="30"/>
        <v>0</v>
      </c>
    </row>
    <row r="161" spans="1:25" x14ac:dyDescent="0.25">
      <c r="A161" s="55">
        <v>154</v>
      </c>
      <c r="B161" s="56">
        <v>3420</v>
      </c>
      <c r="C161" s="56" t="s">
        <v>140</v>
      </c>
      <c r="D161" s="56">
        <v>3420</v>
      </c>
      <c r="E161" s="56">
        <v>574.29999999999995</v>
      </c>
      <c r="F161" s="56">
        <v>357.8</v>
      </c>
      <c r="G161" s="56">
        <v>205485</v>
      </c>
      <c r="H161" s="56">
        <v>205485</v>
      </c>
      <c r="I161" s="56">
        <v>565.1</v>
      </c>
      <c r="J161" s="56">
        <v>552.29999999999995</v>
      </c>
      <c r="K161" s="56">
        <v>357.8</v>
      </c>
      <c r="L161" s="43"/>
      <c r="N161" s="3">
        <f t="shared" si="21"/>
        <v>368.53000000000003</v>
      </c>
      <c r="O161">
        <f t="shared" si="22"/>
        <v>208256</v>
      </c>
      <c r="P161">
        <f t="shared" si="23"/>
        <v>0</v>
      </c>
      <c r="Q161">
        <f t="shared" si="24"/>
        <v>208256</v>
      </c>
      <c r="R161">
        <f t="shared" si="25"/>
        <v>2771</v>
      </c>
      <c r="U161" s="3">
        <f t="shared" si="26"/>
        <v>368.53000000000003</v>
      </c>
      <c r="V161">
        <f t="shared" si="27"/>
        <v>203539</v>
      </c>
      <c r="W161">
        <f t="shared" si="28"/>
        <v>4717</v>
      </c>
      <c r="X161">
        <f t="shared" si="29"/>
        <v>208256</v>
      </c>
      <c r="Y161">
        <f t="shared" si="30"/>
        <v>0</v>
      </c>
    </row>
    <row r="162" spans="1:25" x14ac:dyDescent="0.25">
      <c r="A162" s="55">
        <v>155</v>
      </c>
      <c r="B162" s="56">
        <v>3465</v>
      </c>
      <c r="C162" s="56" t="s">
        <v>141</v>
      </c>
      <c r="D162" s="56">
        <v>3465</v>
      </c>
      <c r="E162" s="56">
        <v>313.39999999999998</v>
      </c>
      <c r="F162" s="56">
        <v>357.8</v>
      </c>
      <c r="G162" s="56">
        <v>112135</v>
      </c>
      <c r="H162" s="56">
        <v>112135</v>
      </c>
      <c r="I162" s="56">
        <v>336.8</v>
      </c>
      <c r="J162" s="56">
        <v>360.4</v>
      </c>
      <c r="K162" s="56">
        <v>357.8</v>
      </c>
      <c r="L162" s="43"/>
      <c r="N162" s="3">
        <f t="shared" si="21"/>
        <v>368.53000000000003</v>
      </c>
      <c r="O162">
        <f t="shared" si="22"/>
        <v>124121</v>
      </c>
      <c r="P162">
        <f t="shared" si="23"/>
        <v>0</v>
      </c>
      <c r="Q162">
        <f t="shared" si="24"/>
        <v>124121</v>
      </c>
      <c r="R162">
        <f t="shared" si="25"/>
        <v>11986</v>
      </c>
      <c r="U162" s="3">
        <f t="shared" si="26"/>
        <v>368.53000000000003</v>
      </c>
      <c r="V162">
        <f t="shared" si="27"/>
        <v>132818</v>
      </c>
      <c r="W162">
        <f t="shared" si="28"/>
        <v>0</v>
      </c>
      <c r="X162">
        <f t="shared" si="29"/>
        <v>132818</v>
      </c>
      <c r="Y162">
        <f t="shared" si="30"/>
        <v>8697</v>
      </c>
    </row>
    <row r="163" spans="1:25" x14ac:dyDescent="0.25">
      <c r="A163" s="55">
        <v>156</v>
      </c>
      <c r="B163" s="56">
        <v>3537</v>
      </c>
      <c r="C163" s="56" t="s">
        <v>142</v>
      </c>
      <c r="D163" s="56">
        <v>3537</v>
      </c>
      <c r="E163" s="56">
        <v>277.8</v>
      </c>
      <c r="F163" s="56">
        <v>357.8</v>
      </c>
      <c r="G163" s="56">
        <v>99397</v>
      </c>
      <c r="H163" s="56">
        <v>99397</v>
      </c>
      <c r="I163" s="56">
        <v>299.3</v>
      </c>
      <c r="J163" s="56">
        <v>292.60000000000002</v>
      </c>
      <c r="K163" s="56">
        <v>357.8</v>
      </c>
      <c r="L163" s="43"/>
      <c r="N163" s="3">
        <f t="shared" si="21"/>
        <v>368.53000000000003</v>
      </c>
      <c r="O163">
        <f t="shared" si="22"/>
        <v>110301</v>
      </c>
      <c r="P163">
        <f t="shared" si="23"/>
        <v>0</v>
      </c>
      <c r="Q163">
        <f t="shared" si="24"/>
        <v>110301</v>
      </c>
      <c r="R163">
        <f t="shared" si="25"/>
        <v>10904</v>
      </c>
      <c r="U163" s="3">
        <f t="shared" si="26"/>
        <v>368.53000000000003</v>
      </c>
      <c r="V163">
        <f t="shared" si="27"/>
        <v>107832</v>
      </c>
      <c r="W163">
        <f t="shared" si="28"/>
        <v>2469</v>
      </c>
      <c r="X163">
        <f t="shared" si="29"/>
        <v>110301</v>
      </c>
      <c r="Y163">
        <f t="shared" si="30"/>
        <v>0</v>
      </c>
    </row>
    <row r="164" spans="1:25" x14ac:dyDescent="0.25">
      <c r="A164" s="55">
        <v>157</v>
      </c>
      <c r="B164" s="56">
        <v>3555</v>
      </c>
      <c r="C164" s="56" t="s">
        <v>143</v>
      </c>
      <c r="D164" s="56">
        <v>3555</v>
      </c>
      <c r="E164" s="56">
        <v>616.1</v>
      </c>
      <c r="F164" s="56">
        <v>357.8</v>
      </c>
      <c r="G164" s="56">
        <v>220441</v>
      </c>
      <c r="H164" s="56">
        <v>220441</v>
      </c>
      <c r="I164" s="56">
        <v>611.5</v>
      </c>
      <c r="J164" s="56">
        <v>634.6</v>
      </c>
      <c r="K164" s="56">
        <v>357.8</v>
      </c>
      <c r="L164" s="43"/>
      <c r="N164" s="3">
        <f t="shared" si="21"/>
        <v>368.53000000000003</v>
      </c>
      <c r="O164">
        <f t="shared" si="22"/>
        <v>225356</v>
      </c>
      <c r="P164">
        <f t="shared" si="23"/>
        <v>0</v>
      </c>
      <c r="Q164">
        <f t="shared" si="24"/>
        <v>225356</v>
      </c>
      <c r="R164">
        <f t="shared" si="25"/>
        <v>4915</v>
      </c>
      <c r="U164" s="3">
        <f t="shared" si="26"/>
        <v>368.53000000000003</v>
      </c>
      <c r="V164">
        <f t="shared" si="27"/>
        <v>233869</v>
      </c>
      <c r="W164">
        <f t="shared" si="28"/>
        <v>0</v>
      </c>
      <c r="X164">
        <f t="shared" si="29"/>
        <v>233869</v>
      </c>
      <c r="Y164">
        <f t="shared" si="30"/>
        <v>8513</v>
      </c>
    </row>
    <row r="165" spans="1:25" x14ac:dyDescent="0.25">
      <c r="A165" s="55">
        <v>158</v>
      </c>
      <c r="B165" s="56">
        <v>3600</v>
      </c>
      <c r="C165" s="56" t="s">
        <v>144</v>
      </c>
      <c r="D165" s="56">
        <v>3600</v>
      </c>
      <c r="E165" s="56">
        <v>2235.8000000000002</v>
      </c>
      <c r="F165" s="56">
        <v>357.8</v>
      </c>
      <c r="G165" s="56">
        <v>799969</v>
      </c>
      <c r="H165" s="56">
        <v>799969</v>
      </c>
      <c r="I165" s="56">
        <v>2235.3000000000002</v>
      </c>
      <c r="J165" s="56">
        <v>2244.1999999999998</v>
      </c>
      <c r="K165" s="56">
        <v>357.8</v>
      </c>
      <c r="L165" s="43"/>
      <c r="N165" s="3">
        <f t="shared" si="21"/>
        <v>368.53000000000003</v>
      </c>
      <c r="O165">
        <f t="shared" si="22"/>
        <v>823775</v>
      </c>
      <c r="P165">
        <f t="shared" si="23"/>
        <v>0</v>
      </c>
      <c r="Q165">
        <f t="shared" si="24"/>
        <v>823775</v>
      </c>
      <c r="R165">
        <f t="shared" si="25"/>
        <v>23806</v>
      </c>
      <c r="U165" s="3">
        <f t="shared" si="26"/>
        <v>368.53000000000003</v>
      </c>
      <c r="V165">
        <f t="shared" si="27"/>
        <v>827055</v>
      </c>
      <c r="W165">
        <f t="shared" si="28"/>
        <v>0</v>
      </c>
      <c r="X165">
        <f t="shared" si="29"/>
        <v>827055</v>
      </c>
      <c r="Y165">
        <f t="shared" si="30"/>
        <v>3280</v>
      </c>
    </row>
    <row r="166" spans="1:25" x14ac:dyDescent="0.25">
      <c r="A166" s="55">
        <v>159</v>
      </c>
      <c r="B166" s="56">
        <v>3609</v>
      </c>
      <c r="C166" s="56" t="s">
        <v>145</v>
      </c>
      <c r="D166" s="56">
        <v>3609</v>
      </c>
      <c r="E166" s="56">
        <v>450.3</v>
      </c>
      <c r="F166" s="56">
        <v>357.8</v>
      </c>
      <c r="G166" s="56">
        <v>161117</v>
      </c>
      <c r="H166" s="56">
        <v>161117</v>
      </c>
      <c r="I166" s="56">
        <v>450.4</v>
      </c>
      <c r="J166" s="56">
        <v>437.8</v>
      </c>
      <c r="K166" s="56">
        <v>357.8</v>
      </c>
      <c r="L166" s="43"/>
      <c r="N166" s="3">
        <f t="shared" si="21"/>
        <v>368.53000000000003</v>
      </c>
      <c r="O166">
        <f t="shared" si="22"/>
        <v>165986</v>
      </c>
      <c r="P166">
        <f t="shared" si="23"/>
        <v>0</v>
      </c>
      <c r="Q166">
        <f t="shared" si="24"/>
        <v>165986</v>
      </c>
      <c r="R166">
        <f t="shared" si="25"/>
        <v>4869</v>
      </c>
      <c r="U166" s="3">
        <f t="shared" si="26"/>
        <v>368.53000000000003</v>
      </c>
      <c r="V166">
        <f t="shared" si="27"/>
        <v>161342</v>
      </c>
      <c r="W166">
        <f t="shared" si="28"/>
        <v>4644</v>
      </c>
      <c r="X166">
        <f t="shared" si="29"/>
        <v>165986</v>
      </c>
      <c r="Y166">
        <f t="shared" si="30"/>
        <v>0</v>
      </c>
    </row>
    <row r="167" spans="1:25" x14ac:dyDescent="0.25">
      <c r="A167" s="55">
        <v>160</v>
      </c>
      <c r="B167" s="56">
        <v>3645</v>
      </c>
      <c r="C167" s="56" t="s">
        <v>146</v>
      </c>
      <c r="D167" s="56">
        <v>3645</v>
      </c>
      <c r="E167" s="56">
        <v>2627.1</v>
      </c>
      <c r="F167" s="56">
        <v>357.8</v>
      </c>
      <c r="G167" s="56">
        <v>939976</v>
      </c>
      <c r="H167" s="56">
        <v>939976</v>
      </c>
      <c r="I167" s="56">
        <v>2655.6</v>
      </c>
      <c r="J167" s="56">
        <v>2688</v>
      </c>
      <c r="K167" s="56">
        <v>357.8</v>
      </c>
      <c r="L167" s="43"/>
      <c r="N167" s="3">
        <f t="shared" si="21"/>
        <v>368.53000000000003</v>
      </c>
      <c r="O167">
        <f t="shared" si="22"/>
        <v>978668</v>
      </c>
      <c r="P167">
        <f t="shared" si="23"/>
        <v>0</v>
      </c>
      <c r="Q167">
        <f t="shared" si="24"/>
        <v>978668</v>
      </c>
      <c r="R167">
        <f t="shared" si="25"/>
        <v>38692</v>
      </c>
      <c r="U167" s="3">
        <f t="shared" si="26"/>
        <v>368.53000000000003</v>
      </c>
      <c r="V167">
        <f t="shared" si="27"/>
        <v>990609</v>
      </c>
      <c r="W167">
        <f t="shared" si="28"/>
        <v>0</v>
      </c>
      <c r="X167">
        <f t="shared" si="29"/>
        <v>990609</v>
      </c>
      <c r="Y167">
        <f t="shared" si="30"/>
        <v>11941</v>
      </c>
    </row>
    <row r="168" spans="1:25" x14ac:dyDescent="0.25">
      <c r="A168" s="55">
        <v>161</v>
      </c>
      <c r="B168" s="56">
        <v>3715</v>
      </c>
      <c r="C168" s="56" t="s">
        <v>147</v>
      </c>
      <c r="D168" s="56">
        <v>3715</v>
      </c>
      <c r="E168" s="56">
        <v>7579.3</v>
      </c>
      <c r="F168" s="56">
        <v>357.8</v>
      </c>
      <c r="G168" s="56">
        <v>2711874</v>
      </c>
      <c r="H168" s="56">
        <v>2711874</v>
      </c>
      <c r="I168" s="56">
        <v>7685.5</v>
      </c>
      <c r="J168" s="56">
        <v>7710.9</v>
      </c>
      <c r="K168" s="56">
        <v>357.8</v>
      </c>
      <c r="L168" s="43"/>
      <c r="N168" s="3">
        <f t="shared" si="21"/>
        <v>368.53000000000003</v>
      </c>
      <c r="O168">
        <f t="shared" si="22"/>
        <v>2832337</v>
      </c>
      <c r="P168">
        <f t="shared" si="23"/>
        <v>0</v>
      </c>
      <c r="Q168">
        <f t="shared" si="24"/>
        <v>2832337</v>
      </c>
      <c r="R168">
        <f t="shared" si="25"/>
        <v>120463</v>
      </c>
      <c r="U168" s="3">
        <f t="shared" si="26"/>
        <v>368.53000000000003</v>
      </c>
      <c r="V168">
        <f t="shared" si="27"/>
        <v>2841698</v>
      </c>
      <c r="W168">
        <f t="shared" si="28"/>
        <v>0</v>
      </c>
      <c r="X168">
        <f t="shared" si="29"/>
        <v>2841698</v>
      </c>
      <c r="Y168">
        <f t="shared" si="30"/>
        <v>9361</v>
      </c>
    </row>
    <row r="169" spans="1:25" x14ac:dyDescent="0.25">
      <c r="A169" s="55">
        <v>162</v>
      </c>
      <c r="B169" s="56">
        <v>3744</v>
      </c>
      <c r="C169" s="56" t="s">
        <v>148</v>
      </c>
      <c r="D169" s="56">
        <v>3744</v>
      </c>
      <c r="E169" s="56">
        <v>658.7</v>
      </c>
      <c r="F169" s="56">
        <v>357.8</v>
      </c>
      <c r="G169" s="56">
        <v>235683</v>
      </c>
      <c r="H169" s="56">
        <v>235683</v>
      </c>
      <c r="I169" s="56">
        <v>671.1</v>
      </c>
      <c r="J169" s="56">
        <v>670.2</v>
      </c>
      <c r="K169" s="56">
        <v>357.8</v>
      </c>
      <c r="L169" s="43"/>
      <c r="N169" s="3">
        <f t="shared" si="21"/>
        <v>368.53000000000003</v>
      </c>
      <c r="O169">
        <f t="shared" si="22"/>
        <v>247320</v>
      </c>
      <c r="P169">
        <f t="shared" si="23"/>
        <v>0</v>
      </c>
      <c r="Q169">
        <f t="shared" si="24"/>
        <v>247320</v>
      </c>
      <c r="R169">
        <f t="shared" si="25"/>
        <v>11637</v>
      </c>
      <c r="U169" s="3">
        <f t="shared" si="26"/>
        <v>368.53000000000003</v>
      </c>
      <c r="V169">
        <f t="shared" si="27"/>
        <v>246989</v>
      </c>
      <c r="W169">
        <f t="shared" si="28"/>
        <v>331</v>
      </c>
      <c r="X169">
        <f t="shared" si="29"/>
        <v>247320</v>
      </c>
      <c r="Y169">
        <f t="shared" si="30"/>
        <v>0</v>
      </c>
    </row>
    <row r="170" spans="1:25" x14ac:dyDescent="0.25">
      <c r="A170" s="55">
        <v>163</v>
      </c>
      <c r="B170" s="56">
        <v>3798</v>
      </c>
      <c r="C170" s="56" t="s">
        <v>149</v>
      </c>
      <c r="D170" s="56">
        <v>3798</v>
      </c>
      <c r="E170" s="56">
        <v>574.70000000000005</v>
      </c>
      <c r="F170" s="56">
        <v>357.8</v>
      </c>
      <c r="G170" s="56">
        <v>205628</v>
      </c>
      <c r="H170" s="56">
        <v>205628</v>
      </c>
      <c r="I170" s="56">
        <v>602.9</v>
      </c>
      <c r="J170" s="56">
        <v>590.1</v>
      </c>
      <c r="K170" s="56">
        <v>357.8</v>
      </c>
      <c r="L170" s="43"/>
      <c r="N170" s="3">
        <f t="shared" si="21"/>
        <v>368.53000000000003</v>
      </c>
      <c r="O170">
        <f t="shared" si="22"/>
        <v>222187</v>
      </c>
      <c r="P170">
        <f t="shared" si="23"/>
        <v>0</v>
      </c>
      <c r="Q170">
        <f t="shared" si="24"/>
        <v>222187</v>
      </c>
      <c r="R170">
        <f t="shared" si="25"/>
        <v>16559</v>
      </c>
      <c r="U170" s="3">
        <f t="shared" si="26"/>
        <v>368.53000000000003</v>
      </c>
      <c r="V170">
        <f t="shared" si="27"/>
        <v>217470</v>
      </c>
      <c r="W170">
        <f t="shared" si="28"/>
        <v>4717</v>
      </c>
      <c r="X170">
        <f t="shared" si="29"/>
        <v>222187</v>
      </c>
      <c r="Y170">
        <f t="shared" si="30"/>
        <v>0</v>
      </c>
    </row>
    <row r="171" spans="1:25" x14ac:dyDescent="0.25">
      <c r="A171" s="55">
        <v>164</v>
      </c>
      <c r="B171" s="56">
        <v>3816</v>
      </c>
      <c r="C171" s="56" t="s">
        <v>150</v>
      </c>
      <c r="D171" s="56">
        <v>3816</v>
      </c>
      <c r="E171" s="56">
        <v>335.4</v>
      </c>
      <c r="F171" s="56">
        <v>357.8</v>
      </c>
      <c r="G171" s="56">
        <v>120006</v>
      </c>
      <c r="H171" s="56">
        <v>129051</v>
      </c>
      <c r="I171" s="56">
        <v>316.8</v>
      </c>
      <c r="J171" s="56">
        <v>316.39999999999998</v>
      </c>
      <c r="K171" s="56">
        <v>357.8</v>
      </c>
      <c r="L171" s="43"/>
      <c r="N171" s="3">
        <f t="shared" si="21"/>
        <v>368.53000000000003</v>
      </c>
      <c r="O171">
        <f t="shared" si="22"/>
        <v>116750</v>
      </c>
      <c r="P171">
        <f t="shared" si="23"/>
        <v>3256</v>
      </c>
      <c r="Q171">
        <f t="shared" si="24"/>
        <v>120006</v>
      </c>
      <c r="R171">
        <f t="shared" si="25"/>
        <v>-9045</v>
      </c>
      <c r="U171" s="3">
        <f t="shared" si="26"/>
        <v>368.53000000000003</v>
      </c>
      <c r="V171">
        <f t="shared" si="27"/>
        <v>116603</v>
      </c>
      <c r="W171">
        <f t="shared" si="28"/>
        <v>147</v>
      </c>
      <c r="X171">
        <f t="shared" si="29"/>
        <v>116750</v>
      </c>
      <c r="Y171">
        <f t="shared" si="30"/>
        <v>-3256</v>
      </c>
    </row>
    <row r="172" spans="1:25" x14ac:dyDescent="0.25">
      <c r="A172" s="55">
        <v>165</v>
      </c>
      <c r="B172" s="56">
        <v>3841</v>
      </c>
      <c r="C172" s="56" t="s">
        <v>151</v>
      </c>
      <c r="D172" s="56">
        <v>3841</v>
      </c>
      <c r="E172" s="56">
        <v>692.5</v>
      </c>
      <c r="F172" s="56">
        <v>357.8</v>
      </c>
      <c r="G172" s="56">
        <v>247777</v>
      </c>
      <c r="H172" s="56">
        <v>247777</v>
      </c>
      <c r="I172" s="56">
        <v>687.2</v>
      </c>
      <c r="J172" s="56">
        <v>674.2</v>
      </c>
      <c r="K172" s="56">
        <v>357.8</v>
      </c>
      <c r="L172" s="43"/>
      <c r="N172" s="3">
        <f t="shared" si="21"/>
        <v>368.53000000000003</v>
      </c>
      <c r="O172">
        <f t="shared" si="22"/>
        <v>253254</v>
      </c>
      <c r="P172">
        <f t="shared" si="23"/>
        <v>0</v>
      </c>
      <c r="Q172">
        <f t="shared" si="24"/>
        <v>253254</v>
      </c>
      <c r="R172">
        <f t="shared" si="25"/>
        <v>5477</v>
      </c>
      <c r="U172" s="3">
        <f t="shared" si="26"/>
        <v>368.53000000000003</v>
      </c>
      <c r="V172">
        <f t="shared" si="27"/>
        <v>248463</v>
      </c>
      <c r="W172">
        <f t="shared" si="28"/>
        <v>4791</v>
      </c>
      <c r="X172">
        <f t="shared" si="29"/>
        <v>253254</v>
      </c>
      <c r="Y172">
        <f t="shared" si="30"/>
        <v>0</v>
      </c>
    </row>
    <row r="173" spans="1:25" x14ac:dyDescent="0.25">
      <c r="A173" s="55">
        <v>166</v>
      </c>
      <c r="B173" s="56">
        <v>3897</v>
      </c>
      <c r="C173" s="56" t="s">
        <v>350</v>
      </c>
      <c r="D173" s="56">
        <v>3897</v>
      </c>
      <c r="E173" s="56">
        <v>150</v>
      </c>
      <c r="F173" s="56">
        <v>357.8</v>
      </c>
      <c r="G173" s="56">
        <v>53670</v>
      </c>
      <c r="H173" s="56">
        <v>55258</v>
      </c>
      <c r="I173" s="56">
        <v>139.1</v>
      </c>
      <c r="J173" s="56">
        <v>135.5</v>
      </c>
      <c r="K173" s="56">
        <v>357.8</v>
      </c>
      <c r="L173" s="43"/>
      <c r="N173" s="3">
        <f t="shared" si="21"/>
        <v>368.53000000000003</v>
      </c>
      <c r="O173">
        <f t="shared" si="22"/>
        <v>51263</v>
      </c>
      <c r="P173">
        <f t="shared" si="23"/>
        <v>2407</v>
      </c>
      <c r="Q173">
        <f t="shared" si="24"/>
        <v>53670</v>
      </c>
      <c r="R173">
        <f t="shared" si="25"/>
        <v>-1588</v>
      </c>
      <c r="U173" s="3">
        <f t="shared" si="26"/>
        <v>368.53000000000003</v>
      </c>
      <c r="V173">
        <f t="shared" si="27"/>
        <v>49936</v>
      </c>
      <c r="W173">
        <f t="shared" si="28"/>
        <v>1327</v>
      </c>
      <c r="X173">
        <f t="shared" si="29"/>
        <v>51263</v>
      </c>
      <c r="Y173">
        <f t="shared" si="30"/>
        <v>-2407</v>
      </c>
    </row>
    <row r="174" spans="1:25" x14ac:dyDescent="0.25">
      <c r="A174" s="55">
        <v>167</v>
      </c>
      <c r="B174" s="56">
        <v>3906</v>
      </c>
      <c r="C174" s="56" t="s">
        <v>152</v>
      </c>
      <c r="D174" s="56">
        <v>3906</v>
      </c>
      <c r="E174" s="56">
        <v>450.8</v>
      </c>
      <c r="F174" s="56">
        <v>357.8</v>
      </c>
      <c r="G174" s="56">
        <v>161296</v>
      </c>
      <c r="H174" s="56">
        <v>161296</v>
      </c>
      <c r="I174" s="56">
        <v>450</v>
      </c>
      <c r="J174" s="56">
        <v>437.3</v>
      </c>
      <c r="K174" s="56">
        <v>357.8</v>
      </c>
      <c r="L174" s="43"/>
      <c r="N174" s="3">
        <f t="shared" si="21"/>
        <v>368.53000000000003</v>
      </c>
      <c r="O174">
        <f t="shared" si="22"/>
        <v>165839</v>
      </c>
      <c r="P174">
        <f t="shared" si="23"/>
        <v>0</v>
      </c>
      <c r="Q174">
        <f t="shared" si="24"/>
        <v>165839</v>
      </c>
      <c r="R174">
        <f t="shared" si="25"/>
        <v>4543</v>
      </c>
      <c r="U174" s="3">
        <f t="shared" si="26"/>
        <v>368.53000000000003</v>
      </c>
      <c r="V174">
        <f t="shared" si="27"/>
        <v>161158</v>
      </c>
      <c r="W174">
        <f t="shared" si="28"/>
        <v>4681</v>
      </c>
      <c r="X174">
        <f t="shared" si="29"/>
        <v>165839</v>
      </c>
      <c r="Y174">
        <f t="shared" si="30"/>
        <v>0</v>
      </c>
    </row>
    <row r="175" spans="1:25" x14ac:dyDescent="0.25">
      <c r="A175" s="55">
        <v>168</v>
      </c>
      <c r="B175" s="56">
        <v>4419</v>
      </c>
      <c r="C175" s="56" t="s">
        <v>351</v>
      </c>
      <c r="D175" s="56">
        <v>4419</v>
      </c>
      <c r="E175" s="56">
        <v>802.8</v>
      </c>
      <c r="F175" s="56">
        <v>357.8</v>
      </c>
      <c r="G175" s="56">
        <v>287242</v>
      </c>
      <c r="H175" s="56">
        <v>287242</v>
      </c>
      <c r="I175" s="56">
        <v>806.5</v>
      </c>
      <c r="J175" s="56">
        <v>805.4</v>
      </c>
      <c r="K175" s="56">
        <v>357.8</v>
      </c>
      <c r="L175" s="43"/>
      <c r="N175" s="3">
        <f t="shared" si="21"/>
        <v>368.53000000000003</v>
      </c>
      <c r="O175">
        <f t="shared" si="22"/>
        <v>297219</v>
      </c>
      <c r="P175">
        <f t="shared" si="23"/>
        <v>0</v>
      </c>
      <c r="Q175">
        <f t="shared" si="24"/>
        <v>297219</v>
      </c>
      <c r="R175">
        <f t="shared" si="25"/>
        <v>9977</v>
      </c>
      <c r="U175" s="3">
        <f t="shared" si="26"/>
        <v>368.53000000000003</v>
      </c>
      <c r="V175">
        <f t="shared" si="27"/>
        <v>296814</v>
      </c>
      <c r="W175">
        <f t="shared" si="28"/>
        <v>405</v>
      </c>
      <c r="X175">
        <f t="shared" si="29"/>
        <v>297219</v>
      </c>
      <c r="Y175">
        <f t="shared" si="30"/>
        <v>0</v>
      </c>
    </row>
    <row r="176" spans="1:25" x14ac:dyDescent="0.25">
      <c r="A176" s="55">
        <v>169</v>
      </c>
      <c r="B176" s="56">
        <v>3942</v>
      </c>
      <c r="C176" s="56" t="s">
        <v>153</v>
      </c>
      <c r="D176" s="56">
        <v>3942</v>
      </c>
      <c r="E176" s="56">
        <v>652.9</v>
      </c>
      <c r="F176" s="56">
        <v>357.8</v>
      </c>
      <c r="G176" s="56">
        <v>233608</v>
      </c>
      <c r="H176" s="56">
        <v>235867</v>
      </c>
      <c r="I176" s="56">
        <v>670</v>
      </c>
      <c r="J176" s="56">
        <v>669</v>
      </c>
      <c r="K176" s="56">
        <v>357.8</v>
      </c>
      <c r="L176" s="43"/>
      <c r="N176" s="3">
        <f t="shared" si="21"/>
        <v>368.53000000000003</v>
      </c>
      <c r="O176">
        <f t="shared" si="22"/>
        <v>246915</v>
      </c>
      <c r="P176">
        <f t="shared" si="23"/>
        <v>0</v>
      </c>
      <c r="Q176">
        <f t="shared" si="24"/>
        <v>246915</v>
      </c>
      <c r="R176">
        <f t="shared" si="25"/>
        <v>11048</v>
      </c>
      <c r="U176" s="3">
        <f t="shared" si="26"/>
        <v>368.53000000000003</v>
      </c>
      <c r="V176">
        <f t="shared" si="27"/>
        <v>246547</v>
      </c>
      <c r="W176">
        <f t="shared" si="28"/>
        <v>368</v>
      </c>
      <c r="X176">
        <f t="shared" si="29"/>
        <v>246915</v>
      </c>
      <c r="Y176">
        <f t="shared" si="30"/>
        <v>0</v>
      </c>
    </row>
    <row r="177" spans="1:25" x14ac:dyDescent="0.25">
      <c r="A177" s="55">
        <v>170</v>
      </c>
      <c r="B177" s="56">
        <v>4023</v>
      </c>
      <c r="C177" s="56" t="s">
        <v>428</v>
      </c>
      <c r="D177" s="56">
        <v>4023</v>
      </c>
      <c r="E177" s="56">
        <v>650.4</v>
      </c>
      <c r="F177" s="56">
        <v>357.8</v>
      </c>
      <c r="G177" s="56">
        <v>232713</v>
      </c>
      <c r="H177" s="56">
        <v>232713</v>
      </c>
      <c r="I177" s="56">
        <v>655.6</v>
      </c>
      <c r="J177" s="56">
        <v>642.70000000000005</v>
      </c>
      <c r="K177" s="56">
        <v>357.8</v>
      </c>
      <c r="L177" s="43"/>
      <c r="N177" s="3">
        <f t="shared" si="21"/>
        <v>368.53000000000003</v>
      </c>
      <c r="O177">
        <f t="shared" si="22"/>
        <v>241608</v>
      </c>
      <c r="P177">
        <f t="shared" si="23"/>
        <v>0</v>
      </c>
      <c r="Q177">
        <f t="shared" si="24"/>
        <v>241608</v>
      </c>
      <c r="R177">
        <f t="shared" si="25"/>
        <v>8895</v>
      </c>
      <c r="U177" s="3">
        <f t="shared" si="26"/>
        <v>368.53000000000003</v>
      </c>
      <c r="V177">
        <f t="shared" si="27"/>
        <v>236854</v>
      </c>
      <c r="W177">
        <f t="shared" si="28"/>
        <v>4754</v>
      </c>
      <c r="X177">
        <f t="shared" si="29"/>
        <v>241608</v>
      </c>
      <c r="Y177">
        <f t="shared" si="30"/>
        <v>0</v>
      </c>
    </row>
    <row r="178" spans="1:25" x14ac:dyDescent="0.25">
      <c r="A178" s="55">
        <v>171</v>
      </c>
      <c r="B178" s="56">
        <v>4033</v>
      </c>
      <c r="C178" s="56" t="s">
        <v>429</v>
      </c>
      <c r="D178" s="56">
        <v>4033</v>
      </c>
      <c r="E178" s="56">
        <v>611.70000000000005</v>
      </c>
      <c r="F178" s="56">
        <v>357.8</v>
      </c>
      <c r="G178" s="56">
        <v>218866</v>
      </c>
      <c r="H178" s="56">
        <v>218866</v>
      </c>
      <c r="I178" s="56">
        <v>593.79999999999995</v>
      </c>
      <c r="J178" s="56">
        <v>569</v>
      </c>
      <c r="K178" s="56">
        <v>357.8</v>
      </c>
      <c r="L178" s="43"/>
      <c r="N178" s="3">
        <f t="shared" si="21"/>
        <v>368.53000000000003</v>
      </c>
      <c r="O178">
        <f t="shared" si="22"/>
        <v>218833</v>
      </c>
      <c r="P178">
        <f t="shared" si="23"/>
        <v>33</v>
      </c>
      <c r="Q178">
        <f t="shared" si="24"/>
        <v>218866</v>
      </c>
      <c r="R178">
        <f t="shared" si="25"/>
        <v>0</v>
      </c>
      <c r="U178" s="3">
        <f t="shared" si="26"/>
        <v>368.53000000000003</v>
      </c>
      <c r="V178">
        <f t="shared" si="27"/>
        <v>209694</v>
      </c>
      <c r="W178">
        <f t="shared" si="28"/>
        <v>9139</v>
      </c>
      <c r="X178">
        <f t="shared" si="29"/>
        <v>218833</v>
      </c>
      <c r="Y178">
        <f t="shared" si="30"/>
        <v>-33</v>
      </c>
    </row>
    <row r="179" spans="1:25" x14ac:dyDescent="0.25">
      <c r="A179" s="55">
        <v>172</v>
      </c>
      <c r="B179" s="56">
        <v>4041</v>
      </c>
      <c r="C179" s="56" t="s">
        <v>155</v>
      </c>
      <c r="D179" s="56">
        <v>4041</v>
      </c>
      <c r="E179" s="56">
        <v>1245.2</v>
      </c>
      <c r="F179" s="56">
        <v>357.8</v>
      </c>
      <c r="G179" s="56">
        <v>445533</v>
      </c>
      <c r="H179" s="56">
        <v>445533</v>
      </c>
      <c r="I179" s="56">
        <v>1200</v>
      </c>
      <c r="J179" s="56">
        <v>1186.3</v>
      </c>
      <c r="K179" s="56">
        <v>357.8</v>
      </c>
      <c r="L179" s="43"/>
      <c r="N179" s="3">
        <f t="shared" si="21"/>
        <v>368.53000000000003</v>
      </c>
      <c r="O179">
        <f t="shared" si="22"/>
        <v>442236</v>
      </c>
      <c r="P179">
        <f t="shared" si="23"/>
        <v>3297</v>
      </c>
      <c r="Q179">
        <f t="shared" si="24"/>
        <v>445533</v>
      </c>
      <c r="R179">
        <f t="shared" si="25"/>
        <v>0</v>
      </c>
      <c r="U179" s="3">
        <f t="shared" si="26"/>
        <v>368.53000000000003</v>
      </c>
      <c r="V179">
        <f t="shared" si="27"/>
        <v>437187</v>
      </c>
      <c r="W179">
        <f t="shared" si="28"/>
        <v>5049</v>
      </c>
      <c r="X179">
        <f t="shared" si="29"/>
        <v>442236</v>
      </c>
      <c r="Y179">
        <f t="shared" si="30"/>
        <v>-3297</v>
      </c>
    </row>
    <row r="180" spans="1:25" x14ac:dyDescent="0.25">
      <c r="A180" s="55">
        <v>173</v>
      </c>
      <c r="B180" s="56">
        <v>4043</v>
      </c>
      <c r="C180" s="56" t="s">
        <v>156</v>
      </c>
      <c r="D180" s="56">
        <v>4043</v>
      </c>
      <c r="E180" s="56">
        <v>677.6</v>
      </c>
      <c r="F180" s="56">
        <v>357.8</v>
      </c>
      <c r="G180" s="56">
        <v>242445</v>
      </c>
      <c r="H180" s="56">
        <v>242445</v>
      </c>
      <c r="I180" s="56">
        <v>663.1</v>
      </c>
      <c r="J180" s="56">
        <v>662.2</v>
      </c>
      <c r="K180" s="56">
        <v>357.8</v>
      </c>
      <c r="L180" s="43"/>
      <c r="N180" s="3">
        <f t="shared" si="21"/>
        <v>368.53000000000003</v>
      </c>
      <c r="O180">
        <f t="shared" si="22"/>
        <v>244372</v>
      </c>
      <c r="P180">
        <f t="shared" si="23"/>
        <v>0</v>
      </c>
      <c r="Q180">
        <f t="shared" si="24"/>
        <v>244372</v>
      </c>
      <c r="R180">
        <f t="shared" si="25"/>
        <v>1927</v>
      </c>
      <c r="U180" s="3">
        <f t="shared" si="26"/>
        <v>368.53000000000003</v>
      </c>
      <c r="V180">
        <f t="shared" si="27"/>
        <v>244041</v>
      </c>
      <c r="W180">
        <f t="shared" si="28"/>
        <v>331</v>
      </c>
      <c r="X180">
        <f t="shared" si="29"/>
        <v>244372</v>
      </c>
      <c r="Y180">
        <f t="shared" si="30"/>
        <v>0</v>
      </c>
    </row>
    <row r="181" spans="1:25" x14ac:dyDescent="0.25">
      <c r="A181" s="55">
        <v>174</v>
      </c>
      <c r="B181" s="56">
        <v>4068</v>
      </c>
      <c r="C181" s="56" t="s">
        <v>430</v>
      </c>
      <c r="D181" s="56">
        <v>4068</v>
      </c>
      <c r="E181" s="56">
        <v>452.2</v>
      </c>
      <c r="F181" s="56">
        <v>357.8</v>
      </c>
      <c r="G181" s="56">
        <v>161797</v>
      </c>
      <c r="H181" s="56">
        <v>161797</v>
      </c>
      <c r="I181" s="56">
        <v>465.2</v>
      </c>
      <c r="J181" s="56">
        <v>452.6</v>
      </c>
      <c r="K181" s="56">
        <v>357.8</v>
      </c>
      <c r="L181" s="43"/>
      <c r="N181" s="3">
        <f t="shared" si="21"/>
        <v>368.53000000000003</v>
      </c>
      <c r="O181">
        <f t="shared" si="22"/>
        <v>171440</v>
      </c>
      <c r="P181">
        <f t="shared" si="23"/>
        <v>0</v>
      </c>
      <c r="Q181">
        <f t="shared" si="24"/>
        <v>171440</v>
      </c>
      <c r="R181">
        <f t="shared" si="25"/>
        <v>9643</v>
      </c>
      <c r="U181" s="3">
        <f t="shared" si="26"/>
        <v>368.53000000000003</v>
      </c>
      <c r="V181">
        <f t="shared" si="27"/>
        <v>166797</v>
      </c>
      <c r="W181">
        <f t="shared" si="28"/>
        <v>4643</v>
      </c>
      <c r="X181">
        <f t="shared" si="29"/>
        <v>171440</v>
      </c>
      <c r="Y181">
        <f t="shared" si="30"/>
        <v>0</v>
      </c>
    </row>
    <row r="182" spans="1:25" x14ac:dyDescent="0.25">
      <c r="A182" s="55">
        <v>175</v>
      </c>
      <c r="B182" s="56">
        <v>4086</v>
      </c>
      <c r="C182" s="56" t="s">
        <v>352</v>
      </c>
      <c r="D182" s="56">
        <v>4086</v>
      </c>
      <c r="E182" s="56">
        <v>1867.4</v>
      </c>
      <c r="F182" s="56">
        <v>357.8</v>
      </c>
      <c r="G182" s="56">
        <v>668156</v>
      </c>
      <c r="H182" s="56">
        <v>668156</v>
      </c>
      <c r="I182" s="56">
        <v>1797.6</v>
      </c>
      <c r="J182" s="56">
        <v>1746.9</v>
      </c>
      <c r="K182" s="56">
        <v>357.8</v>
      </c>
      <c r="L182" s="43"/>
      <c r="N182" s="3">
        <f t="shared" si="21"/>
        <v>368.53000000000003</v>
      </c>
      <c r="O182">
        <f t="shared" si="22"/>
        <v>662470</v>
      </c>
      <c r="P182">
        <f t="shared" si="23"/>
        <v>5686</v>
      </c>
      <c r="Q182">
        <f t="shared" si="24"/>
        <v>668156</v>
      </c>
      <c r="R182">
        <f t="shared" si="25"/>
        <v>0</v>
      </c>
      <c r="U182" s="3">
        <f t="shared" si="26"/>
        <v>368.53000000000003</v>
      </c>
      <c r="V182">
        <f t="shared" si="27"/>
        <v>643785</v>
      </c>
      <c r="W182">
        <f t="shared" si="28"/>
        <v>18685</v>
      </c>
      <c r="X182">
        <f t="shared" si="29"/>
        <v>662470</v>
      </c>
      <c r="Y182">
        <f t="shared" si="30"/>
        <v>-5686</v>
      </c>
    </row>
    <row r="183" spans="1:25" x14ac:dyDescent="0.25">
      <c r="A183" s="55">
        <v>176</v>
      </c>
      <c r="B183" s="56">
        <v>4104</v>
      </c>
      <c r="C183" s="56" t="s">
        <v>157</v>
      </c>
      <c r="D183" s="56">
        <v>4104</v>
      </c>
      <c r="E183" s="56">
        <v>5287.4</v>
      </c>
      <c r="F183" s="56">
        <v>357.8</v>
      </c>
      <c r="G183" s="56">
        <v>1891832</v>
      </c>
      <c r="H183" s="56">
        <v>1891832</v>
      </c>
      <c r="I183" s="56">
        <v>5374.9</v>
      </c>
      <c r="J183" s="56">
        <v>5295.5</v>
      </c>
      <c r="K183" s="56">
        <v>357.8</v>
      </c>
      <c r="L183" s="43"/>
      <c r="N183" s="3">
        <f t="shared" si="21"/>
        <v>368.53000000000003</v>
      </c>
      <c r="O183">
        <f t="shared" si="22"/>
        <v>1980812</v>
      </c>
      <c r="P183">
        <f t="shared" si="23"/>
        <v>0</v>
      </c>
      <c r="Q183">
        <f t="shared" si="24"/>
        <v>1980812</v>
      </c>
      <c r="R183">
        <f t="shared" si="25"/>
        <v>88980</v>
      </c>
      <c r="U183" s="3">
        <f t="shared" si="26"/>
        <v>368.53000000000003</v>
      </c>
      <c r="V183">
        <f t="shared" si="27"/>
        <v>1951551</v>
      </c>
      <c r="W183">
        <f t="shared" si="28"/>
        <v>29261</v>
      </c>
      <c r="X183">
        <f t="shared" si="29"/>
        <v>1980812</v>
      </c>
      <c r="Y183">
        <f t="shared" si="30"/>
        <v>0</v>
      </c>
    </row>
    <row r="184" spans="1:25" x14ac:dyDescent="0.25">
      <c r="A184" s="55">
        <v>177</v>
      </c>
      <c r="B184" s="56">
        <v>4122</v>
      </c>
      <c r="C184" s="56" t="s">
        <v>158</v>
      </c>
      <c r="D184" s="56">
        <v>4122</v>
      </c>
      <c r="E184" s="56">
        <v>507</v>
      </c>
      <c r="F184" s="56">
        <v>357.8</v>
      </c>
      <c r="G184" s="56">
        <v>181405</v>
      </c>
      <c r="H184" s="56">
        <v>181405</v>
      </c>
      <c r="I184" s="56">
        <v>511.4</v>
      </c>
      <c r="J184" s="56">
        <v>510.7</v>
      </c>
      <c r="K184" s="56">
        <v>357.8</v>
      </c>
      <c r="L184" s="43"/>
      <c r="N184" s="3">
        <f t="shared" si="21"/>
        <v>368.53000000000003</v>
      </c>
      <c r="O184">
        <f t="shared" si="22"/>
        <v>188466</v>
      </c>
      <c r="P184">
        <f t="shared" si="23"/>
        <v>0</v>
      </c>
      <c r="Q184">
        <f t="shared" si="24"/>
        <v>188466</v>
      </c>
      <c r="R184">
        <f t="shared" si="25"/>
        <v>7061</v>
      </c>
      <c r="U184" s="3">
        <f t="shared" si="26"/>
        <v>368.53000000000003</v>
      </c>
      <c r="V184">
        <f t="shared" si="27"/>
        <v>188208</v>
      </c>
      <c r="W184">
        <f t="shared" si="28"/>
        <v>258</v>
      </c>
      <c r="X184">
        <f t="shared" si="29"/>
        <v>188466</v>
      </c>
      <c r="Y184">
        <f t="shared" si="30"/>
        <v>0</v>
      </c>
    </row>
    <row r="185" spans="1:25" x14ac:dyDescent="0.25">
      <c r="A185" s="55">
        <v>178</v>
      </c>
      <c r="B185" s="56">
        <v>4131</v>
      </c>
      <c r="C185" s="56" t="s">
        <v>159</v>
      </c>
      <c r="D185" s="56">
        <v>4131</v>
      </c>
      <c r="E185" s="56">
        <v>3403.8</v>
      </c>
      <c r="F185" s="56">
        <v>357.8</v>
      </c>
      <c r="G185" s="56">
        <v>1217880</v>
      </c>
      <c r="H185" s="56">
        <v>1219616</v>
      </c>
      <c r="I185" s="56">
        <v>3404.6</v>
      </c>
      <c r="J185" s="56">
        <v>3363.8</v>
      </c>
      <c r="K185" s="56">
        <v>357.8</v>
      </c>
      <c r="L185" s="43"/>
      <c r="N185" s="3">
        <f t="shared" si="21"/>
        <v>368.53000000000003</v>
      </c>
      <c r="O185">
        <f t="shared" si="22"/>
        <v>1254697</v>
      </c>
      <c r="P185">
        <f t="shared" si="23"/>
        <v>0</v>
      </c>
      <c r="Q185">
        <f t="shared" si="24"/>
        <v>1254697</v>
      </c>
      <c r="R185">
        <f t="shared" si="25"/>
        <v>35081</v>
      </c>
      <c r="U185" s="3">
        <f t="shared" si="26"/>
        <v>368.53000000000003</v>
      </c>
      <c r="V185">
        <f t="shared" si="27"/>
        <v>1239661</v>
      </c>
      <c r="W185">
        <f t="shared" si="28"/>
        <v>15036</v>
      </c>
      <c r="X185">
        <f t="shared" si="29"/>
        <v>1254697</v>
      </c>
      <c r="Y185">
        <f t="shared" si="30"/>
        <v>0</v>
      </c>
    </row>
    <row r="186" spans="1:25" x14ac:dyDescent="0.25">
      <c r="A186" s="55">
        <v>179</v>
      </c>
      <c r="B186" s="56">
        <v>4203</v>
      </c>
      <c r="C186" s="56" t="s">
        <v>160</v>
      </c>
      <c r="D186" s="56">
        <v>4203</v>
      </c>
      <c r="E186" s="56">
        <v>856.6</v>
      </c>
      <c r="F186" s="56">
        <v>357.8</v>
      </c>
      <c r="G186" s="56">
        <v>306491</v>
      </c>
      <c r="H186" s="56">
        <v>306491</v>
      </c>
      <c r="I186" s="56">
        <v>875.3</v>
      </c>
      <c r="J186" s="56">
        <v>898.2</v>
      </c>
      <c r="K186" s="56">
        <v>357.8</v>
      </c>
      <c r="L186" s="43"/>
      <c r="N186" s="3">
        <f t="shared" si="21"/>
        <v>368.53000000000003</v>
      </c>
      <c r="O186">
        <f t="shared" si="22"/>
        <v>322574</v>
      </c>
      <c r="P186">
        <f t="shared" si="23"/>
        <v>0</v>
      </c>
      <c r="Q186">
        <f t="shared" si="24"/>
        <v>322574</v>
      </c>
      <c r="R186">
        <f t="shared" si="25"/>
        <v>16083</v>
      </c>
      <c r="U186" s="3">
        <f t="shared" si="26"/>
        <v>368.53000000000003</v>
      </c>
      <c r="V186">
        <f t="shared" si="27"/>
        <v>331014</v>
      </c>
      <c r="W186">
        <f t="shared" si="28"/>
        <v>0</v>
      </c>
      <c r="X186">
        <f t="shared" si="29"/>
        <v>331014</v>
      </c>
      <c r="Y186">
        <f t="shared" si="30"/>
        <v>8440</v>
      </c>
    </row>
    <row r="187" spans="1:25" x14ac:dyDescent="0.25">
      <c r="A187" s="55">
        <v>180</v>
      </c>
      <c r="B187" s="56">
        <v>4212</v>
      </c>
      <c r="C187" s="56" t="s">
        <v>161</v>
      </c>
      <c r="D187" s="56">
        <v>4212</v>
      </c>
      <c r="E187" s="56">
        <v>320</v>
      </c>
      <c r="F187" s="56">
        <v>357.8</v>
      </c>
      <c r="G187" s="56">
        <v>114496</v>
      </c>
      <c r="H187" s="56">
        <v>114496</v>
      </c>
      <c r="I187" s="56">
        <v>307.7</v>
      </c>
      <c r="J187" s="56">
        <v>307.3</v>
      </c>
      <c r="K187" s="56">
        <v>357.8</v>
      </c>
      <c r="L187" s="43"/>
      <c r="N187" s="3">
        <f t="shared" si="21"/>
        <v>368.53000000000003</v>
      </c>
      <c r="O187">
        <f t="shared" si="22"/>
        <v>113397</v>
      </c>
      <c r="P187">
        <f t="shared" si="23"/>
        <v>1099</v>
      </c>
      <c r="Q187">
        <f t="shared" si="24"/>
        <v>114496</v>
      </c>
      <c r="R187">
        <f t="shared" si="25"/>
        <v>0</v>
      </c>
      <c r="U187" s="3">
        <f t="shared" si="26"/>
        <v>368.53000000000003</v>
      </c>
      <c r="V187">
        <f t="shared" si="27"/>
        <v>113249</v>
      </c>
      <c r="W187">
        <f t="shared" si="28"/>
        <v>148</v>
      </c>
      <c r="X187">
        <f t="shared" si="29"/>
        <v>113397</v>
      </c>
      <c r="Y187">
        <f t="shared" si="30"/>
        <v>-1099</v>
      </c>
    </row>
    <row r="188" spans="1:25" x14ac:dyDescent="0.25">
      <c r="A188" s="55">
        <v>181</v>
      </c>
      <c r="B188" s="56">
        <v>4271</v>
      </c>
      <c r="C188" s="56" t="s">
        <v>162</v>
      </c>
      <c r="D188" s="56">
        <v>4271</v>
      </c>
      <c r="E188" s="56">
        <v>1258.5</v>
      </c>
      <c r="F188" s="56">
        <v>357.8</v>
      </c>
      <c r="G188" s="56">
        <v>450291</v>
      </c>
      <c r="H188" s="56">
        <v>450291</v>
      </c>
      <c r="I188" s="56">
        <v>1227.9000000000001</v>
      </c>
      <c r="J188" s="56">
        <v>1202</v>
      </c>
      <c r="K188" s="56">
        <v>357.8</v>
      </c>
      <c r="L188" s="43"/>
      <c r="N188" s="3">
        <f t="shared" si="21"/>
        <v>368.53000000000003</v>
      </c>
      <c r="O188">
        <f t="shared" si="22"/>
        <v>452518</v>
      </c>
      <c r="P188">
        <f t="shared" si="23"/>
        <v>0</v>
      </c>
      <c r="Q188">
        <f t="shared" si="24"/>
        <v>452518</v>
      </c>
      <c r="R188">
        <f t="shared" si="25"/>
        <v>2227</v>
      </c>
      <c r="U188" s="3">
        <f t="shared" si="26"/>
        <v>368.53000000000003</v>
      </c>
      <c r="V188">
        <f t="shared" si="27"/>
        <v>442973</v>
      </c>
      <c r="W188">
        <f t="shared" si="28"/>
        <v>9545</v>
      </c>
      <c r="X188">
        <f t="shared" si="29"/>
        <v>452518</v>
      </c>
      <c r="Y188">
        <f t="shared" si="30"/>
        <v>0</v>
      </c>
    </row>
    <row r="189" spans="1:25" x14ac:dyDescent="0.25">
      <c r="A189" s="55">
        <v>182</v>
      </c>
      <c r="B189" s="56">
        <v>4269</v>
      </c>
      <c r="C189" s="56" t="s">
        <v>163</v>
      </c>
      <c r="D189" s="56">
        <v>4269</v>
      </c>
      <c r="E189" s="56">
        <v>514.5</v>
      </c>
      <c r="F189" s="56">
        <v>357.8</v>
      </c>
      <c r="G189" s="56">
        <v>184088</v>
      </c>
      <c r="H189" s="56">
        <v>184088</v>
      </c>
      <c r="I189" s="56">
        <v>501.8</v>
      </c>
      <c r="J189" s="56">
        <v>513.1</v>
      </c>
      <c r="K189" s="56">
        <v>357.8</v>
      </c>
      <c r="L189" s="43"/>
      <c r="N189" s="3">
        <f t="shared" si="21"/>
        <v>368.53000000000003</v>
      </c>
      <c r="O189">
        <f t="shared" si="22"/>
        <v>184928</v>
      </c>
      <c r="P189">
        <f t="shared" si="23"/>
        <v>0</v>
      </c>
      <c r="Q189">
        <f t="shared" si="24"/>
        <v>184928</v>
      </c>
      <c r="R189">
        <f t="shared" si="25"/>
        <v>840</v>
      </c>
      <c r="U189" s="3">
        <f t="shared" si="26"/>
        <v>368.53000000000003</v>
      </c>
      <c r="V189">
        <f t="shared" si="27"/>
        <v>189093</v>
      </c>
      <c r="W189">
        <f t="shared" si="28"/>
        <v>0</v>
      </c>
      <c r="X189">
        <f t="shared" si="29"/>
        <v>189093</v>
      </c>
      <c r="Y189">
        <f t="shared" si="30"/>
        <v>4165</v>
      </c>
    </row>
    <row r="190" spans="1:25" x14ac:dyDescent="0.25">
      <c r="A190" s="55">
        <v>183</v>
      </c>
      <c r="B190" s="56">
        <v>4356</v>
      </c>
      <c r="C190" s="56" t="s">
        <v>164</v>
      </c>
      <c r="D190" s="56">
        <v>4356</v>
      </c>
      <c r="E190" s="56">
        <v>772.3</v>
      </c>
      <c r="F190" s="56">
        <v>357.8</v>
      </c>
      <c r="G190" s="56">
        <v>276329</v>
      </c>
      <c r="H190" s="56">
        <v>276329</v>
      </c>
      <c r="I190" s="56">
        <v>762.6</v>
      </c>
      <c r="J190" s="56">
        <v>773.6</v>
      </c>
      <c r="K190" s="56">
        <v>357.8</v>
      </c>
      <c r="L190" s="43"/>
      <c r="N190" s="3">
        <f t="shared" si="21"/>
        <v>368.53000000000003</v>
      </c>
      <c r="O190">
        <f t="shared" si="22"/>
        <v>281041</v>
      </c>
      <c r="P190">
        <f t="shared" si="23"/>
        <v>0</v>
      </c>
      <c r="Q190">
        <f t="shared" si="24"/>
        <v>281041</v>
      </c>
      <c r="R190">
        <f t="shared" si="25"/>
        <v>4712</v>
      </c>
      <c r="U190" s="3">
        <f t="shared" si="26"/>
        <v>368.53000000000003</v>
      </c>
      <c r="V190">
        <f t="shared" si="27"/>
        <v>285095</v>
      </c>
      <c r="W190">
        <f t="shared" si="28"/>
        <v>0</v>
      </c>
      <c r="X190">
        <f t="shared" si="29"/>
        <v>285095</v>
      </c>
      <c r="Y190">
        <f t="shared" si="30"/>
        <v>4054</v>
      </c>
    </row>
    <row r="191" spans="1:25" x14ac:dyDescent="0.25">
      <c r="A191" s="55">
        <v>184</v>
      </c>
      <c r="B191" s="56">
        <v>4149</v>
      </c>
      <c r="C191" s="56" t="s">
        <v>353</v>
      </c>
      <c r="D191" s="56">
        <v>4149</v>
      </c>
      <c r="E191" s="56">
        <v>1534.8</v>
      </c>
      <c r="F191" s="56">
        <v>357.8</v>
      </c>
      <c r="G191" s="56">
        <v>549151</v>
      </c>
      <c r="H191" s="56">
        <v>549151</v>
      </c>
      <c r="I191" s="56">
        <v>1516.1</v>
      </c>
      <c r="J191" s="56">
        <v>1514</v>
      </c>
      <c r="K191" s="56">
        <v>357.8</v>
      </c>
      <c r="L191" s="43"/>
      <c r="N191" s="3">
        <f t="shared" si="21"/>
        <v>368.53000000000003</v>
      </c>
      <c r="O191">
        <f t="shared" si="22"/>
        <v>558728</v>
      </c>
      <c r="P191">
        <f t="shared" si="23"/>
        <v>0</v>
      </c>
      <c r="Q191">
        <f t="shared" si="24"/>
        <v>558728</v>
      </c>
      <c r="R191">
        <f t="shared" si="25"/>
        <v>9577</v>
      </c>
      <c r="U191" s="3">
        <f t="shared" si="26"/>
        <v>368.53000000000003</v>
      </c>
      <c r="V191">
        <f t="shared" si="27"/>
        <v>557954</v>
      </c>
      <c r="W191">
        <f t="shared" si="28"/>
        <v>774</v>
      </c>
      <c r="X191">
        <f t="shared" si="29"/>
        <v>558728</v>
      </c>
      <c r="Y191">
        <f t="shared" si="30"/>
        <v>0</v>
      </c>
    </row>
    <row r="192" spans="1:25" x14ac:dyDescent="0.25">
      <c r="A192" s="55">
        <v>185</v>
      </c>
      <c r="B192" s="56">
        <v>4437</v>
      </c>
      <c r="C192" s="56" t="s">
        <v>165</v>
      </c>
      <c r="D192" s="56">
        <v>4437</v>
      </c>
      <c r="E192" s="56">
        <v>493.5</v>
      </c>
      <c r="F192" s="56">
        <v>357.8</v>
      </c>
      <c r="G192" s="56">
        <v>176574</v>
      </c>
      <c r="H192" s="56">
        <v>176574</v>
      </c>
      <c r="I192" s="56">
        <v>469.1</v>
      </c>
      <c r="J192" s="56">
        <v>480.5</v>
      </c>
      <c r="K192" s="56">
        <v>357.8</v>
      </c>
      <c r="L192" s="43"/>
      <c r="N192" s="3">
        <f t="shared" si="21"/>
        <v>368.53000000000003</v>
      </c>
      <c r="O192">
        <f t="shared" si="22"/>
        <v>172877</v>
      </c>
      <c r="P192">
        <f t="shared" si="23"/>
        <v>3697</v>
      </c>
      <c r="Q192">
        <f t="shared" si="24"/>
        <v>176574</v>
      </c>
      <c r="R192">
        <f t="shared" si="25"/>
        <v>0</v>
      </c>
      <c r="U192" s="3">
        <f t="shared" si="26"/>
        <v>368.53000000000003</v>
      </c>
      <c r="V192">
        <f t="shared" si="27"/>
        <v>177079</v>
      </c>
      <c r="W192">
        <f t="shared" si="28"/>
        <v>0</v>
      </c>
      <c r="X192">
        <f t="shared" si="29"/>
        <v>177079</v>
      </c>
      <c r="Y192">
        <f t="shared" si="30"/>
        <v>505</v>
      </c>
    </row>
    <row r="193" spans="1:25" x14ac:dyDescent="0.25">
      <c r="A193" s="55">
        <v>186</v>
      </c>
      <c r="B193" s="56">
        <v>4446</v>
      </c>
      <c r="C193" s="56" t="s">
        <v>166</v>
      </c>
      <c r="D193" s="56">
        <v>4446</v>
      </c>
      <c r="E193" s="56">
        <v>957.6</v>
      </c>
      <c r="F193" s="56">
        <v>357.8</v>
      </c>
      <c r="G193" s="56">
        <v>342629</v>
      </c>
      <c r="H193" s="56">
        <v>342629</v>
      </c>
      <c r="I193" s="56">
        <v>969.2</v>
      </c>
      <c r="J193" s="56">
        <v>955.9</v>
      </c>
      <c r="K193" s="56">
        <v>357.8</v>
      </c>
      <c r="L193" s="43"/>
      <c r="N193" s="3">
        <f t="shared" si="21"/>
        <v>368.53000000000003</v>
      </c>
      <c r="O193">
        <f t="shared" si="22"/>
        <v>357179</v>
      </c>
      <c r="P193">
        <f t="shared" si="23"/>
        <v>0</v>
      </c>
      <c r="Q193">
        <f t="shared" si="24"/>
        <v>357179</v>
      </c>
      <c r="R193">
        <f t="shared" si="25"/>
        <v>14550</v>
      </c>
      <c r="U193" s="3">
        <f t="shared" si="26"/>
        <v>368.53000000000003</v>
      </c>
      <c r="V193">
        <f t="shared" si="27"/>
        <v>352278</v>
      </c>
      <c r="W193">
        <f t="shared" si="28"/>
        <v>4901</v>
      </c>
      <c r="X193">
        <f t="shared" si="29"/>
        <v>357179</v>
      </c>
      <c r="Y193">
        <f t="shared" si="30"/>
        <v>0</v>
      </c>
    </row>
    <row r="194" spans="1:25" x14ac:dyDescent="0.25">
      <c r="A194" s="55">
        <v>187</v>
      </c>
      <c r="B194" s="56">
        <v>4491</v>
      </c>
      <c r="C194" s="56" t="s">
        <v>167</v>
      </c>
      <c r="D194" s="56">
        <v>4491</v>
      </c>
      <c r="E194" s="56">
        <v>338.4</v>
      </c>
      <c r="F194" s="56">
        <v>357.8</v>
      </c>
      <c r="G194" s="56">
        <v>121080</v>
      </c>
      <c r="H194" s="56">
        <v>121756</v>
      </c>
      <c r="I194" s="56">
        <v>345.5</v>
      </c>
      <c r="J194" s="56">
        <v>333</v>
      </c>
      <c r="K194" s="56">
        <v>357.8</v>
      </c>
      <c r="L194" s="43"/>
      <c r="N194" s="3">
        <f t="shared" si="21"/>
        <v>368.53000000000003</v>
      </c>
      <c r="O194">
        <f t="shared" si="22"/>
        <v>127327</v>
      </c>
      <c r="P194">
        <f t="shared" si="23"/>
        <v>0</v>
      </c>
      <c r="Q194">
        <f t="shared" si="24"/>
        <v>127327</v>
      </c>
      <c r="R194">
        <f t="shared" si="25"/>
        <v>5571</v>
      </c>
      <c r="U194" s="3">
        <f t="shared" si="26"/>
        <v>368.53000000000003</v>
      </c>
      <c r="V194">
        <f t="shared" si="27"/>
        <v>122720</v>
      </c>
      <c r="W194">
        <f t="shared" si="28"/>
        <v>4607</v>
      </c>
      <c r="X194">
        <f t="shared" si="29"/>
        <v>127327</v>
      </c>
      <c r="Y194">
        <f t="shared" si="30"/>
        <v>0</v>
      </c>
    </row>
    <row r="195" spans="1:25" x14ac:dyDescent="0.25">
      <c r="A195" s="55">
        <v>188</v>
      </c>
      <c r="B195" s="56">
        <v>4505</v>
      </c>
      <c r="C195" s="56" t="s">
        <v>168</v>
      </c>
      <c r="D195" s="56">
        <v>4505</v>
      </c>
      <c r="E195" s="56">
        <v>219.3</v>
      </c>
      <c r="F195" s="56">
        <v>357.8</v>
      </c>
      <c r="G195" s="56">
        <v>78466</v>
      </c>
      <c r="H195" s="56">
        <v>78466</v>
      </c>
      <c r="I195" s="56">
        <v>211.6</v>
      </c>
      <c r="J195" s="56">
        <v>206.3</v>
      </c>
      <c r="K195" s="56">
        <v>357.8</v>
      </c>
      <c r="L195" s="43"/>
      <c r="N195" s="3">
        <f t="shared" si="21"/>
        <v>368.53000000000003</v>
      </c>
      <c r="O195">
        <f t="shared" si="22"/>
        <v>77981</v>
      </c>
      <c r="P195">
        <f t="shared" si="23"/>
        <v>485</v>
      </c>
      <c r="Q195">
        <f t="shared" si="24"/>
        <v>78466</v>
      </c>
      <c r="R195">
        <f t="shared" si="25"/>
        <v>0</v>
      </c>
      <c r="U195" s="3">
        <f t="shared" si="26"/>
        <v>368.53000000000003</v>
      </c>
      <c r="V195">
        <f t="shared" si="27"/>
        <v>76028</v>
      </c>
      <c r="W195">
        <f t="shared" si="28"/>
        <v>1953</v>
      </c>
      <c r="X195">
        <f t="shared" si="29"/>
        <v>77981</v>
      </c>
      <c r="Y195">
        <f t="shared" si="30"/>
        <v>-485</v>
      </c>
    </row>
    <row r="196" spans="1:25" x14ac:dyDescent="0.25">
      <c r="A196" s="55">
        <v>189</v>
      </c>
      <c r="B196" s="56">
        <v>4509</v>
      </c>
      <c r="C196" s="56" t="s">
        <v>169</v>
      </c>
      <c r="D196" s="56">
        <v>4509</v>
      </c>
      <c r="E196" s="56">
        <v>179.2</v>
      </c>
      <c r="F196" s="56">
        <v>357.8</v>
      </c>
      <c r="G196" s="56">
        <v>64118</v>
      </c>
      <c r="H196" s="56">
        <v>66323</v>
      </c>
      <c r="I196" s="56">
        <v>194</v>
      </c>
      <c r="J196" s="56">
        <v>189.7</v>
      </c>
      <c r="K196" s="56">
        <v>357.8</v>
      </c>
      <c r="L196" s="43"/>
      <c r="N196" s="3">
        <f t="shared" si="21"/>
        <v>368.53000000000003</v>
      </c>
      <c r="O196">
        <f t="shared" si="22"/>
        <v>71495</v>
      </c>
      <c r="P196">
        <f t="shared" si="23"/>
        <v>0</v>
      </c>
      <c r="Q196">
        <f t="shared" si="24"/>
        <v>71495</v>
      </c>
      <c r="R196">
        <f t="shared" si="25"/>
        <v>5172</v>
      </c>
      <c r="U196" s="3">
        <f t="shared" si="26"/>
        <v>368.53000000000003</v>
      </c>
      <c r="V196">
        <f t="shared" si="27"/>
        <v>69910</v>
      </c>
      <c r="W196">
        <f t="shared" si="28"/>
        <v>1585</v>
      </c>
      <c r="X196">
        <f t="shared" si="29"/>
        <v>71495</v>
      </c>
      <c r="Y196">
        <f t="shared" si="30"/>
        <v>0</v>
      </c>
    </row>
    <row r="197" spans="1:25" x14ac:dyDescent="0.25">
      <c r="A197" s="55">
        <v>190</v>
      </c>
      <c r="B197" s="56">
        <v>4518</v>
      </c>
      <c r="C197" s="56" t="s">
        <v>170</v>
      </c>
      <c r="D197" s="56">
        <v>4518</v>
      </c>
      <c r="E197" s="56">
        <v>185.3</v>
      </c>
      <c r="F197" s="56">
        <v>357.8</v>
      </c>
      <c r="G197" s="56">
        <v>66300</v>
      </c>
      <c r="H197" s="56">
        <v>72013</v>
      </c>
      <c r="I197" s="56">
        <v>184.9</v>
      </c>
      <c r="J197" s="56">
        <v>180.4</v>
      </c>
      <c r="K197" s="56">
        <v>357.8</v>
      </c>
      <c r="L197" s="43"/>
      <c r="N197" s="3">
        <f t="shared" si="21"/>
        <v>368.53000000000003</v>
      </c>
      <c r="O197">
        <f t="shared" si="22"/>
        <v>68141</v>
      </c>
      <c r="P197">
        <f t="shared" si="23"/>
        <v>0</v>
      </c>
      <c r="Q197">
        <f t="shared" si="24"/>
        <v>68141</v>
      </c>
      <c r="R197">
        <f t="shared" si="25"/>
        <v>-3872</v>
      </c>
      <c r="U197" s="3">
        <f t="shared" si="26"/>
        <v>368.53000000000003</v>
      </c>
      <c r="V197">
        <f t="shared" si="27"/>
        <v>66483</v>
      </c>
      <c r="W197">
        <f t="shared" si="28"/>
        <v>1658</v>
      </c>
      <c r="X197">
        <f t="shared" si="29"/>
        <v>68141</v>
      </c>
      <c r="Y197">
        <f t="shared" si="30"/>
        <v>0</v>
      </c>
    </row>
    <row r="198" spans="1:25" x14ac:dyDescent="0.25">
      <c r="A198" s="55">
        <v>191</v>
      </c>
      <c r="B198" s="56">
        <v>4527</v>
      </c>
      <c r="C198" s="56" t="s">
        <v>171</v>
      </c>
      <c r="D198" s="56">
        <v>4527</v>
      </c>
      <c r="E198" s="56">
        <v>595.79999999999995</v>
      </c>
      <c r="F198" s="56">
        <v>357.8</v>
      </c>
      <c r="G198" s="56">
        <v>213177</v>
      </c>
      <c r="H198" s="56">
        <v>213177</v>
      </c>
      <c r="I198" s="56">
        <v>598.29999999999995</v>
      </c>
      <c r="J198" s="56">
        <v>621.6</v>
      </c>
      <c r="K198" s="56">
        <v>357.8</v>
      </c>
      <c r="L198" s="43"/>
      <c r="N198" s="3">
        <f t="shared" si="21"/>
        <v>368.53000000000003</v>
      </c>
      <c r="O198">
        <f t="shared" si="22"/>
        <v>220491</v>
      </c>
      <c r="P198">
        <f t="shared" si="23"/>
        <v>0</v>
      </c>
      <c r="Q198">
        <f t="shared" si="24"/>
        <v>220491</v>
      </c>
      <c r="R198">
        <f t="shared" si="25"/>
        <v>7314</v>
      </c>
      <c r="U198" s="3">
        <f t="shared" si="26"/>
        <v>368.53000000000003</v>
      </c>
      <c r="V198">
        <f t="shared" si="27"/>
        <v>229078</v>
      </c>
      <c r="W198">
        <f t="shared" si="28"/>
        <v>0</v>
      </c>
      <c r="X198">
        <f t="shared" si="29"/>
        <v>229078</v>
      </c>
      <c r="Y198">
        <f t="shared" si="30"/>
        <v>8587</v>
      </c>
    </row>
    <row r="199" spans="1:25" x14ac:dyDescent="0.25">
      <c r="A199" s="55">
        <v>192</v>
      </c>
      <c r="B199" s="56">
        <v>4536</v>
      </c>
      <c r="C199" s="56" t="s">
        <v>172</v>
      </c>
      <c r="D199" s="56">
        <v>4536</v>
      </c>
      <c r="E199" s="56">
        <v>1830</v>
      </c>
      <c r="F199" s="56">
        <v>357.8</v>
      </c>
      <c r="G199" s="56">
        <v>654774</v>
      </c>
      <c r="H199" s="56">
        <v>654774</v>
      </c>
      <c r="I199" s="56">
        <v>1791.9</v>
      </c>
      <c r="J199" s="56">
        <v>1765.3</v>
      </c>
      <c r="K199" s="56">
        <v>357.8</v>
      </c>
      <c r="L199" s="43"/>
      <c r="N199" s="3">
        <f t="shared" si="21"/>
        <v>368.53000000000003</v>
      </c>
      <c r="O199">
        <f t="shared" si="22"/>
        <v>660369</v>
      </c>
      <c r="P199">
        <f t="shared" si="23"/>
        <v>0</v>
      </c>
      <c r="Q199">
        <f t="shared" si="24"/>
        <v>660369</v>
      </c>
      <c r="R199">
        <f t="shared" si="25"/>
        <v>5595</v>
      </c>
      <c r="U199" s="3">
        <f t="shared" si="26"/>
        <v>368.53000000000003</v>
      </c>
      <c r="V199">
        <f t="shared" si="27"/>
        <v>650566</v>
      </c>
      <c r="W199">
        <f t="shared" si="28"/>
        <v>9803</v>
      </c>
      <c r="X199">
        <f t="shared" si="29"/>
        <v>660369</v>
      </c>
      <c r="Y199">
        <f t="shared" si="30"/>
        <v>0</v>
      </c>
    </row>
    <row r="200" spans="1:25" x14ac:dyDescent="0.25">
      <c r="A200" s="55">
        <v>193</v>
      </c>
      <c r="B200" s="56">
        <v>4554</v>
      </c>
      <c r="C200" s="56" t="s">
        <v>173</v>
      </c>
      <c r="D200" s="56">
        <v>4554</v>
      </c>
      <c r="E200" s="56">
        <v>1119.5</v>
      </c>
      <c r="F200" s="56">
        <v>357.8</v>
      </c>
      <c r="G200" s="56">
        <v>400557</v>
      </c>
      <c r="H200" s="56">
        <v>400557</v>
      </c>
      <c r="I200" s="56">
        <v>1111.2</v>
      </c>
      <c r="J200" s="56">
        <v>1097.7</v>
      </c>
      <c r="K200" s="56">
        <v>357.8</v>
      </c>
      <c r="L200" s="43"/>
      <c r="N200" s="3">
        <f t="shared" si="21"/>
        <v>368.53000000000003</v>
      </c>
      <c r="O200">
        <f t="shared" si="22"/>
        <v>409511</v>
      </c>
      <c r="P200">
        <f t="shared" si="23"/>
        <v>0</v>
      </c>
      <c r="Q200">
        <f t="shared" si="24"/>
        <v>409511</v>
      </c>
      <c r="R200">
        <f t="shared" si="25"/>
        <v>8954</v>
      </c>
      <c r="U200" s="3">
        <f t="shared" si="26"/>
        <v>368.53000000000003</v>
      </c>
      <c r="V200">
        <f t="shared" si="27"/>
        <v>404535</v>
      </c>
      <c r="W200">
        <f t="shared" si="28"/>
        <v>4976</v>
      </c>
      <c r="X200">
        <f t="shared" si="29"/>
        <v>409511</v>
      </c>
      <c r="Y200">
        <f t="shared" si="30"/>
        <v>0</v>
      </c>
    </row>
    <row r="201" spans="1:25" x14ac:dyDescent="0.25">
      <c r="A201" s="55">
        <v>194</v>
      </c>
      <c r="B201" s="56">
        <v>4572</v>
      </c>
      <c r="C201" s="56" t="s">
        <v>174</v>
      </c>
      <c r="D201" s="56">
        <v>4572</v>
      </c>
      <c r="E201" s="56">
        <v>224.9</v>
      </c>
      <c r="F201" s="56">
        <v>357.8</v>
      </c>
      <c r="G201" s="56">
        <v>80469</v>
      </c>
      <c r="H201" s="56">
        <v>80469</v>
      </c>
      <c r="I201" s="56">
        <v>221.8</v>
      </c>
      <c r="J201" s="56">
        <v>216.4</v>
      </c>
      <c r="K201" s="56">
        <v>357.8</v>
      </c>
      <c r="L201" s="43"/>
      <c r="N201" s="3">
        <f t="shared" ref="N201:N264" si="31">$N$6</f>
        <v>368.53000000000003</v>
      </c>
      <c r="O201">
        <f t="shared" ref="O201:O264" si="32">ROUND(N201*I201,0)</f>
        <v>81740</v>
      </c>
      <c r="P201">
        <f t="shared" ref="P201:P264" si="33">IF(O201&lt;G201,G201-O201,0)</f>
        <v>0</v>
      </c>
      <c r="Q201">
        <f t="shared" ref="Q201:Q264" si="34">P201+O201</f>
        <v>81740</v>
      </c>
      <c r="R201">
        <f t="shared" ref="R201:R264" si="35">Q201-(H201)</f>
        <v>1271</v>
      </c>
      <c r="U201" s="3">
        <f t="shared" ref="U201:U264" si="36">N201+$U$5</f>
        <v>368.53000000000003</v>
      </c>
      <c r="V201">
        <f t="shared" ref="V201:V264" si="37">ROUND(U201*J201,0)</f>
        <v>79750</v>
      </c>
      <c r="W201">
        <f t="shared" ref="W201:W264" si="38">IF(V201&lt;O201,O201-V201,0)</f>
        <v>1990</v>
      </c>
      <c r="X201">
        <f t="shared" ref="X201:X264" si="39">W201+V201</f>
        <v>81740</v>
      </c>
      <c r="Y201">
        <f t="shared" ref="Y201:Y264" si="40">X201-(Q201)</f>
        <v>0</v>
      </c>
    </row>
    <row r="202" spans="1:25" x14ac:dyDescent="0.25">
      <c r="A202" s="55">
        <v>195</v>
      </c>
      <c r="B202" s="56">
        <v>4581</v>
      </c>
      <c r="C202" s="56" t="s">
        <v>175</v>
      </c>
      <c r="D202" s="56">
        <v>4581</v>
      </c>
      <c r="E202" s="56">
        <v>4604.5</v>
      </c>
      <c r="F202" s="56">
        <v>357.8</v>
      </c>
      <c r="G202" s="56">
        <v>1647490</v>
      </c>
      <c r="H202" s="56">
        <v>1647490</v>
      </c>
      <c r="I202" s="56">
        <v>4574.8</v>
      </c>
      <c r="J202" s="56">
        <v>4508.3999999999996</v>
      </c>
      <c r="K202" s="56">
        <v>357.8</v>
      </c>
      <c r="L202" s="43"/>
      <c r="N202" s="3">
        <f t="shared" si="31"/>
        <v>368.53000000000003</v>
      </c>
      <c r="O202">
        <f t="shared" si="32"/>
        <v>1685951</v>
      </c>
      <c r="P202">
        <f t="shared" si="33"/>
        <v>0</v>
      </c>
      <c r="Q202">
        <f t="shared" si="34"/>
        <v>1685951</v>
      </c>
      <c r="R202">
        <f t="shared" si="35"/>
        <v>38461</v>
      </c>
      <c r="U202" s="3">
        <f t="shared" si="36"/>
        <v>368.53000000000003</v>
      </c>
      <c r="V202">
        <f t="shared" si="37"/>
        <v>1661481</v>
      </c>
      <c r="W202">
        <f t="shared" si="38"/>
        <v>24470</v>
      </c>
      <c r="X202">
        <f t="shared" si="39"/>
        <v>1685951</v>
      </c>
      <c r="Y202">
        <f t="shared" si="40"/>
        <v>0</v>
      </c>
    </row>
    <row r="203" spans="1:25" x14ac:dyDescent="0.25">
      <c r="A203" s="55">
        <v>196</v>
      </c>
      <c r="B203" s="56">
        <v>4599</v>
      </c>
      <c r="C203" s="56" t="s">
        <v>176</v>
      </c>
      <c r="D203" s="56">
        <v>4599</v>
      </c>
      <c r="E203" s="56">
        <v>595.70000000000005</v>
      </c>
      <c r="F203" s="56">
        <v>357.8</v>
      </c>
      <c r="G203" s="56">
        <v>213141</v>
      </c>
      <c r="H203" s="56">
        <v>213141</v>
      </c>
      <c r="I203" s="56">
        <v>592.6</v>
      </c>
      <c r="J203" s="56">
        <v>603.79999999999995</v>
      </c>
      <c r="K203" s="56">
        <v>357.8</v>
      </c>
      <c r="L203" s="43"/>
      <c r="N203" s="3">
        <f t="shared" si="31"/>
        <v>368.53000000000003</v>
      </c>
      <c r="O203">
        <f t="shared" si="32"/>
        <v>218391</v>
      </c>
      <c r="P203">
        <f t="shared" si="33"/>
        <v>0</v>
      </c>
      <c r="Q203">
        <f t="shared" si="34"/>
        <v>218391</v>
      </c>
      <c r="R203">
        <f t="shared" si="35"/>
        <v>5250</v>
      </c>
      <c r="U203" s="3">
        <f t="shared" si="36"/>
        <v>368.53000000000003</v>
      </c>
      <c r="V203">
        <f t="shared" si="37"/>
        <v>222518</v>
      </c>
      <c r="W203">
        <f t="shared" si="38"/>
        <v>0</v>
      </c>
      <c r="X203">
        <f t="shared" si="39"/>
        <v>222518</v>
      </c>
      <c r="Y203">
        <f t="shared" si="40"/>
        <v>4127</v>
      </c>
    </row>
    <row r="204" spans="1:25" x14ac:dyDescent="0.25">
      <c r="A204" s="55">
        <v>197</v>
      </c>
      <c r="B204" s="56">
        <v>4617</v>
      </c>
      <c r="C204" s="56" t="s">
        <v>177</v>
      </c>
      <c r="D204" s="56">
        <v>4617</v>
      </c>
      <c r="E204" s="56">
        <v>1404.3</v>
      </c>
      <c r="F204" s="56">
        <v>357.8</v>
      </c>
      <c r="G204" s="56">
        <v>502459</v>
      </c>
      <c r="H204" s="56">
        <v>513447</v>
      </c>
      <c r="I204" s="56">
        <v>1399.4</v>
      </c>
      <c r="J204" s="56">
        <v>1385.4</v>
      </c>
      <c r="K204" s="56">
        <v>357.8</v>
      </c>
      <c r="L204" s="43"/>
      <c r="N204" s="3">
        <f t="shared" si="31"/>
        <v>368.53000000000003</v>
      </c>
      <c r="O204">
        <f t="shared" si="32"/>
        <v>515721</v>
      </c>
      <c r="P204">
        <f t="shared" si="33"/>
        <v>0</v>
      </c>
      <c r="Q204">
        <f t="shared" si="34"/>
        <v>515721</v>
      </c>
      <c r="R204">
        <f t="shared" si="35"/>
        <v>2274</v>
      </c>
      <c r="U204" s="3">
        <f t="shared" si="36"/>
        <v>368.53000000000003</v>
      </c>
      <c r="V204">
        <f t="shared" si="37"/>
        <v>510561</v>
      </c>
      <c r="W204">
        <f t="shared" si="38"/>
        <v>5160</v>
      </c>
      <c r="X204">
        <f t="shared" si="39"/>
        <v>515721</v>
      </c>
      <c r="Y204">
        <f t="shared" si="40"/>
        <v>0</v>
      </c>
    </row>
    <row r="205" spans="1:25" x14ac:dyDescent="0.25">
      <c r="A205" s="55">
        <v>198</v>
      </c>
      <c r="B205" s="56">
        <v>4662</v>
      </c>
      <c r="C205" s="56" t="s">
        <v>178</v>
      </c>
      <c r="D205" s="56">
        <v>4662</v>
      </c>
      <c r="E205" s="56">
        <v>922.2</v>
      </c>
      <c r="F205" s="56">
        <v>357.8</v>
      </c>
      <c r="G205" s="56">
        <v>329963</v>
      </c>
      <c r="H205" s="56">
        <v>329963</v>
      </c>
      <c r="I205" s="56">
        <v>930</v>
      </c>
      <c r="J205" s="56">
        <v>916.7</v>
      </c>
      <c r="K205" s="56">
        <v>357.8</v>
      </c>
      <c r="L205" s="43"/>
      <c r="N205" s="3">
        <f t="shared" si="31"/>
        <v>368.53000000000003</v>
      </c>
      <c r="O205">
        <f t="shared" si="32"/>
        <v>342733</v>
      </c>
      <c r="P205">
        <f t="shared" si="33"/>
        <v>0</v>
      </c>
      <c r="Q205">
        <f t="shared" si="34"/>
        <v>342733</v>
      </c>
      <c r="R205">
        <f t="shared" si="35"/>
        <v>12770</v>
      </c>
      <c r="U205" s="3">
        <f t="shared" si="36"/>
        <v>368.53000000000003</v>
      </c>
      <c r="V205">
        <f t="shared" si="37"/>
        <v>337831</v>
      </c>
      <c r="W205">
        <f t="shared" si="38"/>
        <v>4902</v>
      </c>
      <c r="X205">
        <f t="shared" si="39"/>
        <v>342733</v>
      </c>
      <c r="Y205">
        <f t="shared" si="40"/>
        <v>0</v>
      </c>
    </row>
    <row r="206" spans="1:25" x14ac:dyDescent="0.25">
      <c r="A206" s="55">
        <v>199</v>
      </c>
      <c r="B206" s="56">
        <v>4689</v>
      </c>
      <c r="C206" s="56" t="s">
        <v>179</v>
      </c>
      <c r="D206" s="56">
        <v>4689</v>
      </c>
      <c r="E206" s="56">
        <v>533</v>
      </c>
      <c r="F206" s="56">
        <v>357.8</v>
      </c>
      <c r="G206" s="56">
        <v>190707</v>
      </c>
      <c r="H206" s="56">
        <v>190707</v>
      </c>
      <c r="I206" s="56">
        <v>542</v>
      </c>
      <c r="J206" s="56">
        <v>565.29999999999995</v>
      </c>
      <c r="K206" s="56">
        <v>357.8</v>
      </c>
      <c r="L206" s="43"/>
      <c r="N206" s="3">
        <f t="shared" si="31"/>
        <v>368.53000000000003</v>
      </c>
      <c r="O206">
        <f t="shared" si="32"/>
        <v>199743</v>
      </c>
      <c r="P206">
        <f t="shared" si="33"/>
        <v>0</v>
      </c>
      <c r="Q206">
        <f t="shared" si="34"/>
        <v>199743</v>
      </c>
      <c r="R206">
        <f t="shared" si="35"/>
        <v>9036</v>
      </c>
      <c r="U206" s="3">
        <f t="shared" si="36"/>
        <v>368.53000000000003</v>
      </c>
      <c r="V206">
        <f t="shared" si="37"/>
        <v>208330</v>
      </c>
      <c r="W206">
        <f t="shared" si="38"/>
        <v>0</v>
      </c>
      <c r="X206">
        <f t="shared" si="39"/>
        <v>208330</v>
      </c>
      <c r="Y206">
        <f t="shared" si="40"/>
        <v>8587</v>
      </c>
    </row>
    <row r="207" spans="1:25" x14ac:dyDescent="0.25">
      <c r="A207" s="55">
        <v>200</v>
      </c>
      <c r="B207" s="56">
        <v>4644</v>
      </c>
      <c r="C207" s="56" t="s">
        <v>180</v>
      </c>
      <c r="D207" s="56">
        <v>4644</v>
      </c>
      <c r="E207" s="56">
        <v>476.2</v>
      </c>
      <c r="F207" s="56">
        <v>357.8</v>
      </c>
      <c r="G207" s="56">
        <v>170384</v>
      </c>
      <c r="H207" s="56">
        <v>170384</v>
      </c>
      <c r="I207" s="56">
        <v>495.9</v>
      </c>
      <c r="J207" s="56">
        <v>507.3</v>
      </c>
      <c r="K207" s="56">
        <v>357.8</v>
      </c>
      <c r="L207" s="43"/>
      <c r="N207" s="3">
        <f t="shared" si="31"/>
        <v>368.53000000000003</v>
      </c>
      <c r="O207">
        <f t="shared" si="32"/>
        <v>182754</v>
      </c>
      <c r="P207">
        <f t="shared" si="33"/>
        <v>0</v>
      </c>
      <c r="Q207">
        <f t="shared" si="34"/>
        <v>182754</v>
      </c>
      <c r="R207">
        <f t="shared" si="35"/>
        <v>12370</v>
      </c>
      <c r="U207" s="3">
        <f t="shared" si="36"/>
        <v>368.53000000000003</v>
      </c>
      <c r="V207">
        <f t="shared" si="37"/>
        <v>186955</v>
      </c>
      <c r="W207">
        <f t="shared" si="38"/>
        <v>0</v>
      </c>
      <c r="X207">
        <f t="shared" si="39"/>
        <v>186955</v>
      </c>
      <c r="Y207">
        <f t="shared" si="40"/>
        <v>4201</v>
      </c>
    </row>
    <row r="208" spans="1:25" x14ac:dyDescent="0.25">
      <c r="A208" s="55">
        <v>201</v>
      </c>
      <c r="B208" s="56">
        <v>4725</v>
      </c>
      <c r="C208" s="56" t="s">
        <v>181</v>
      </c>
      <c r="D208" s="56">
        <v>4725</v>
      </c>
      <c r="E208" s="56">
        <v>2939.9</v>
      </c>
      <c r="F208" s="56">
        <v>357.8</v>
      </c>
      <c r="G208" s="56">
        <v>1051896</v>
      </c>
      <c r="H208" s="56">
        <v>1051896</v>
      </c>
      <c r="I208" s="56">
        <v>2957.6</v>
      </c>
      <c r="J208" s="56">
        <v>2893.5</v>
      </c>
      <c r="K208" s="56">
        <v>357.8</v>
      </c>
      <c r="L208" s="43"/>
      <c r="N208" s="3">
        <f t="shared" si="31"/>
        <v>368.53000000000003</v>
      </c>
      <c r="O208">
        <f t="shared" si="32"/>
        <v>1089964</v>
      </c>
      <c r="P208">
        <f t="shared" si="33"/>
        <v>0</v>
      </c>
      <c r="Q208">
        <f t="shared" si="34"/>
        <v>1089964</v>
      </c>
      <c r="R208">
        <f t="shared" si="35"/>
        <v>38068</v>
      </c>
      <c r="U208" s="3">
        <f t="shared" si="36"/>
        <v>368.53000000000003</v>
      </c>
      <c r="V208">
        <f t="shared" si="37"/>
        <v>1066342</v>
      </c>
      <c r="W208">
        <f t="shared" si="38"/>
        <v>23622</v>
      </c>
      <c r="X208">
        <f t="shared" si="39"/>
        <v>1089964</v>
      </c>
      <c r="Y208">
        <f t="shared" si="40"/>
        <v>0</v>
      </c>
    </row>
    <row r="209" spans="1:25" x14ac:dyDescent="0.25">
      <c r="A209" s="55">
        <v>202</v>
      </c>
      <c r="B209" s="56">
        <v>2673</v>
      </c>
      <c r="C209" s="56" t="s">
        <v>182</v>
      </c>
      <c r="D209" s="56">
        <v>2673</v>
      </c>
      <c r="E209" s="56">
        <v>615.5</v>
      </c>
      <c r="F209" s="56">
        <v>357.8</v>
      </c>
      <c r="G209" s="56">
        <v>220226</v>
      </c>
      <c r="H209" s="56">
        <v>220226</v>
      </c>
      <c r="I209" s="56">
        <v>626.5</v>
      </c>
      <c r="J209" s="56">
        <v>649.70000000000005</v>
      </c>
      <c r="K209" s="56">
        <v>357.8</v>
      </c>
      <c r="L209" s="43"/>
      <c r="N209" s="3">
        <f t="shared" si="31"/>
        <v>368.53000000000003</v>
      </c>
      <c r="O209">
        <f t="shared" si="32"/>
        <v>230884</v>
      </c>
      <c r="P209">
        <f t="shared" si="33"/>
        <v>0</v>
      </c>
      <c r="Q209">
        <f t="shared" si="34"/>
        <v>230884</v>
      </c>
      <c r="R209">
        <f t="shared" si="35"/>
        <v>10658</v>
      </c>
      <c r="U209" s="3">
        <f t="shared" si="36"/>
        <v>368.53000000000003</v>
      </c>
      <c r="V209">
        <f t="shared" si="37"/>
        <v>239434</v>
      </c>
      <c r="W209">
        <f t="shared" si="38"/>
        <v>0</v>
      </c>
      <c r="X209">
        <f t="shared" si="39"/>
        <v>239434</v>
      </c>
      <c r="Y209">
        <f t="shared" si="40"/>
        <v>8550</v>
      </c>
    </row>
    <row r="210" spans="1:25" x14ac:dyDescent="0.25">
      <c r="A210" s="55">
        <v>203</v>
      </c>
      <c r="B210" s="56">
        <v>153</v>
      </c>
      <c r="C210" s="56" t="s">
        <v>183</v>
      </c>
      <c r="D210" s="56">
        <v>153</v>
      </c>
      <c r="E210" s="56">
        <v>568.6</v>
      </c>
      <c r="F210" s="56">
        <v>357.8</v>
      </c>
      <c r="G210" s="56">
        <v>203445</v>
      </c>
      <c r="H210" s="56">
        <v>203445</v>
      </c>
      <c r="I210" s="56">
        <v>536.6</v>
      </c>
      <c r="J210" s="56">
        <v>523.79999999999995</v>
      </c>
      <c r="K210" s="56">
        <v>357.8</v>
      </c>
      <c r="L210" s="43"/>
      <c r="N210" s="3">
        <f t="shared" si="31"/>
        <v>368.53000000000003</v>
      </c>
      <c r="O210">
        <f t="shared" si="32"/>
        <v>197753</v>
      </c>
      <c r="P210">
        <f t="shared" si="33"/>
        <v>5692</v>
      </c>
      <c r="Q210">
        <f t="shared" si="34"/>
        <v>203445</v>
      </c>
      <c r="R210">
        <f t="shared" si="35"/>
        <v>0</v>
      </c>
      <c r="U210" s="3">
        <f t="shared" si="36"/>
        <v>368.53000000000003</v>
      </c>
      <c r="V210">
        <f t="shared" si="37"/>
        <v>193036</v>
      </c>
      <c r="W210">
        <f t="shared" si="38"/>
        <v>4717</v>
      </c>
      <c r="X210">
        <f t="shared" si="39"/>
        <v>197753</v>
      </c>
      <c r="Y210">
        <f t="shared" si="40"/>
        <v>-5692</v>
      </c>
    </row>
    <row r="211" spans="1:25" x14ac:dyDescent="0.25">
      <c r="A211" s="55">
        <v>204</v>
      </c>
      <c r="B211" s="56">
        <v>3691</v>
      </c>
      <c r="C211" s="56" t="s">
        <v>184</v>
      </c>
      <c r="D211" s="56">
        <v>3691</v>
      </c>
      <c r="E211" s="56">
        <v>718</v>
      </c>
      <c r="F211" s="56">
        <v>357.8</v>
      </c>
      <c r="G211" s="56">
        <v>256900</v>
      </c>
      <c r="H211" s="56">
        <v>256900</v>
      </c>
      <c r="I211" s="56">
        <v>725.8</v>
      </c>
      <c r="J211" s="56">
        <v>700.8</v>
      </c>
      <c r="K211" s="56">
        <v>357.8</v>
      </c>
      <c r="L211" s="43"/>
      <c r="N211" s="3">
        <f t="shared" si="31"/>
        <v>368.53000000000003</v>
      </c>
      <c r="O211">
        <f t="shared" si="32"/>
        <v>267479</v>
      </c>
      <c r="P211">
        <f t="shared" si="33"/>
        <v>0</v>
      </c>
      <c r="Q211">
        <f t="shared" si="34"/>
        <v>267479</v>
      </c>
      <c r="R211">
        <f t="shared" si="35"/>
        <v>10579</v>
      </c>
      <c r="U211" s="3">
        <f t="shared" si="36"/>
        <v>368.53000000000003</v>
      </c>
      <c r="V211">
        <f t="shared" si="37"/>
        <v>258266</v>
      </c>
      <c r="W211">
        <f t="shared" si="38"/>
        <v>9213</v>
      </c>
      <c r="X211">
        <f t="shared" si="39"/>
        <v>267479</v>
      </c>
      <c r="Y211">
        <f t="shared" si="40"/>
        <v>0</v>
      </c>
    </row>
    <row r="212" spans="1:25" x14ac:dyDescent="0.25">
      <c r="A212" s="55">
        <v>205</v>
      </c>
      <c r="B212" s="56">
        <v>4774</v>
      </c>
      <c r="C212" s="56" t="s">
        <v>354</v>
      </c>
      <c r="D212" s="56">
        <v>4774</v>
      </c>
      <c r="E212" s="56">
        <v>1113.2</v>
      </c>
      <c r="F212" s="56">
        <v>357.8</v>
      </c>
      <c r="G212" s="56">
        <v>398303</v>
      </c>
      <c r="H212" s="56">
        <v>398303</v>
      </c>
      <c r="I212" s="56">
        <v>1138</v>
      </c>
      <c r="J212" s="56">
        <v>1148.5999999999999</v>
      </c>
      <c r="K212" s="56">
        <v>357.8</v>
      </c>
      <c r="L212" s="43"/>
      <c r="N212" s="3">
        <f t="shared" si="31"/>
        <v>368.53000000000003</v>
      </c>
      <c r="O212">
        <f t="shared" si="32"/>
        <v>419387</v>
      </c>
      <c r="P212">
        <f t="shared" si="33"/>
        <v>0</v>
      </c>
      <c r="Q212">
        <f t="shared" si="34"/>
        <v>419387</v>
      </c>
      <c r="R212">
        <f t="shared" si="35"/>
        <v>21084</v>
      </c>
      <c r="U212" s="3">
        <f t="shared" si="36"/>
        <v>368.53000000000003</v>
      </c>
      <c r="V212">
        <f t="shared" si="37"/>
        <v>423294</v>
      </c>
      <c r="W212">
        <f t="shared" si="38"/>
        <v>0</v>
      </c>
      <c r="X212">
        <f t="shared" si="39"/>
        <v>423294</v>
      </c>
      <c r="Y212">
        <f t="shared" si="40"/>
        <v>3907</v>
      </c>
    </row>
    <row r="213" spans="1:25" x14ac:dyDescent="0.25">
      <c r="A213" s="55">
        <v>206</v>
      </c>
      <c r="B213" s="56">
        <v>873</v>
      </c>
      <c r="C213" s="56" t="s">
        <v>185</v>
      </c>
      <c r="D213" s="56">
        <v>873</v>
      </c>
      <c r="E213" s="56">
        <v>443.8</v>
      </c>
      <c r="F213" s="56">
        <v>357.8</v>
      </c>
      <c r="G213" s="56">
        <v>158792</v>
      </c>
      <c r="H213" s="56">
        <v>158792</v>
      </c>
      <c r="I213" s="56">
        <v>483.5</v>
      </c>
      <c r="J213" s="56">
        <v>494.9</v>
      </c>
      <c r="K213" s="56">
        <v>357.8</v>
      </c>
      <c r="L213" s="43"/>
      <c r="N213" s="3">
        <f t="shared" si="31"/>
        <v>368.53000000000003</v>
      </c>
      <c r="O213">
        <f t="shared" si="32"/>
        <v>178184</v>
      </c>
      <c r="P213">
        <f t="shared" si="33"/>
        <v>0</v>
      </c>
      <c r="Q213">
        <f t="shared" si="34"/>
        <v>178184</v>
      </c>
      <c r="R213">
        <f t="shared" si="35"/>
        <v>19392</v>
      </c>
      <c r="U213" s="3">
        <f t="shared" si="36"/>
        <v>368.53000000000003</v>
      </c>
      <c r="V213">
        <f t="shared" si="37"/>
        <v>182385</v>
      </c>
      <c r="W213">
        <f t="shared" si="38"/>
        <v>0</v>
      </c>
      <c r="X213">
        <f t="shared" si="39"/>
        <v>182385</v>
      </c>
      <c r="Y213">
        <f t="shared" si="40"/>
        <v>4201</v>
      </c>
    </row>
    <row r="214" spans="1:25" x14ac:dyDescent="0.25">
      <c r="A214" s="55">
        <v>207</v>
      </c>
      <c r="B214" s="56">
        <v>4778</v>
      </c>
      <c r="C214" s="56" t="s">
        <v>186</v>
      </c>
      <c r="D214" s="56">
        <v>4778</v>
      </c>
      <c r="E214" s="56">
        <v>255.8</v>
      </c>
      <c r="F214" s="56">
        <v>357.8</v>
      </c>
      <c r="G214" s="56">
        <v>91525</v>
      </c>
      <c r="H214" s="56">
        <v>92783</v>
      </c>
      <c r="I214" s="56">
        <v>236.4</v>
      </c>
      <c r="J214" s="56">
        <v>230.3</v>
      </c>
      <c r="K214" s="56">
        <v>357.8</v>
      </c>
      <c r="L214" s="43"/>
      <c r="N214" s="3">
        <f t="shared" si="31"/>
        <v>368.53000000000003</v>
      </c>
      <c r="O214">
        <f t="shared" si="32"/>
        <v>87120</v>
      </c>
      <c r="P214">
        <f t="shared" si="33"/>
        <v>4405</v>
      </c>
      <c r="Q214">
        <f t="shared" si="34"/>
        <v>91525</v>
      </c>
      <c r="R214">
        <f t="shared" si="35"/>
        <v>-1258</v>
      </c>
      <c r="U214" s="3">
        <f t="shared" si="36"/>
        <v>368.53000000000003</v>
      </c>
      <c r="V214">
        <f t="shared" si="37"/>
        <v>84872</v>
      </c>
      <c r="W214">
        <f t="shared" si="38"/>
        <v>2248</v>
      </c>
      <c r="X214">
        <f t="shared" si="39"/>
        <v>87120</v>
      </c>
      <c r="Y214">
        <f t="shared" si="40"/>
        <v>-4405</v>
      </c>
    </row>
    <row r="215" spans="1:25" x14ac:dyDescent="0.25">
      <c r="A215" s="55">
        <v>208</v>
      </c>
      <c r="B215" s="56">
        <v>4777</v>
      </c>
      <c r="C215" s="56" t="s">
        <v>187</v>
      </c>
      <c r="D215" s="56">
        <v>4777</v>
      </c>
      <c r="E215" s="56">
        <v>548.6</v>
      </c>
      <c r="F215" s="56">
        <v>357.8</v>
      </c>
      <c r="G215" s="56">
        <v>196289</v>
      </c>
      <c r="H215" s="56">
        <v>204311</v>
      </c>
      <c r="I215" s="56">
        <v>556.9</v>
      </c>
      <c r="J215" s="56">
        <v>556.20000000000005</v>
      </c>
      <c r="K215" s="56">
        <v>357.8</v>
      </c>
      <c r="L215" s="43"/>
      <c r="N215" s="3">
        <f t="shared" si="31"/>
        <v>368.53000000000003</v>
      </c>
      <c r="O215">
        <f t="shared" si="32"/>
        <v>205234</v>
      </c>
      <c r="P215">
        <f t="shared" si="33"/>
        <v>0</v>
      </c>
      <c r="Q215">
        <f t="shared" si="34"/>
        <v>205234</v>
      </c>
      <c r="R215">
        <f t="shared" si="35"/>
        <v>923</v>
      </c>
      <c r="U215" s="3">
        <f t="shared" si="36"/>
        <v>368.53000000000003</v>
      </c>
      <c r="V215">
        <f t="shared" si="37"/>
        <v>204976</v>
      </c>
      <c r="W215">
        <f t="shared" si="38"/>
        <v>258</v>
      </c>
      <c r="X215">
        <f t="shared" si="39"/>
        <v>205234</v>
      </c>
      <c r="Y215">
        <f t="shared" si="40"/>
        <v>0</v>
      </c>
    </row>
    <row r="216" spans="1:25" x14ac:dyDescent="0.25">
      <c r="A216" s="55">
        <v>209</v>
      </c>
      <c r="B216" s="56">
        <v>4776</v>
      </c>
      <c r="C216" s="56" t="s">
        <v>188</v>
      </c>
      <c r="D216" s="56">
        <v>4776</v>
      </c>
      <c r="E216" s="56">
        <v>498.2</v>
      </c>
      <c r="F216" s="56">
        <v>357.8</v>
      </c>
      <c r="G216" s="56">
        <v>178256</v>
      </c>
      <c r="H216" s="56">
        <v>178256</v>
      </c>
      <c r="I216" s="56">
        <v>488.5</v>
      </c>
      <c r="J216" s="56">
        <v>475.7</v>
      </c>
      <c r="K216" s="56">
        <v>357.8</v>
      </c>
      <c r="L216" s="43"/>
      <c r="N216" s="3">
        <f t="shared" si="31"/>
        <v>368.53000000000003</v>
      </c>
      <c r="O216">
        <f t="shared" si="32"/>
        <v>180027</v>
      </c>
      <c r="P216">
        <f t="shared" si="33"/>
        <v>0</v>
      </c>
      <c r="Q216">
        <f t="shared" si="34"/>
        <v>180027</v>
      </c>
      <c r="R216">
        <f t="shared" si="35"/>
        <v>1771</v>
      </c>
      <c r="U216" s="3">
        <f t="shared" si="36"/>
        <v>368.53000000000003</v>
      </c>
      <c r="V216">
        <f t="shared" si="37"/>
        <v>175310</v>
      </c>
      <c r="W216">
        <f t="shared" si="38"/>
        <v>4717</v>
      </c>
      <c r="X216">
        <f t="shared" si="39"/>
        <v>180027</v>
      </c>
      <c r="Y216">
        <f t="shared" si="40"/>
        <v>0</v>
      </c>
    </row>
    <row r="217" spans="1:25" x14ac:dyDescent="0.25">
      <c r="A217" s="55">
        <v>210</v>
      </c>
      <c r="B217" s="56">
        <v>4779</v>
      </c>
      <c r="C217" s="56" t="s">
        <v>189</v>
      </c>
      <c r="D217" s="56">
        <v>4779</v>
      </c>
      <c r="E217" s="56">
        <v>1946</v>
      </c>
      <c r="F217" s="56">
        <v>357.8</v>
      </c>
      <c r="G217" s="56">
        <v>696279</v>
      </c>
      <c r="H217" s="56">
        <v>696279</v>
      </c>
      <c r="I217" s="56">
        <v>2093.1</v>
      </c>
      <c r="J217" s="56">
        <v>2114.4</v>
      </c>
      <c r="K217" s="56">
        <v>357.8</v>
      </c>
      <c r="L217" s="43"/>
      <c r="N217" s="3">
        <f t="shared" si="31"/>
        <v>368.53000000000003</v>
      </c>
      <c r="O217">
        <f t="shared" si="32"/>
        <v>771370</v>
      </c>
      <c r="P217">
        <f t="shared" si="33"/>
        <v>0</v>
      </c>
      <c r="Q217">
        <f t="shared" si="34"/>
        <v>771370</v>
      </c>
      <c r="R217">
        <f t="shared" si="35"/>
        <v>75091</v>
      </c>
      <c r="U217" s="3">
        <f t="shared" si="36"/>
        <v>368.53000000000003</v>
      </c>
      <c r="V217">
        <f t="shared" si="37"/>
        <v>779220</v>
      </c>
      <c r="W217">
        <f t="shared" si="38"/>
        <v>0</v>
      </c>
      <c r="X217">
        <f t="shared" si="39"/>
        <v>779220</v>
      </c>
      <c r="Y217">
        <f t="shared" si="40"/>
        <v>7850</v>
      </c>
    </row>
    <row r="218" spans="1:25" x14ac:dyDescent="0.25">
      <c r="A218" s="55">
        <v>211</v>
      </c>
      <c r="B218" s="56">
        <v>4784</v>
      </c>
      <c r="C218" s="56" t="s">
        <v>190</v>
      </c>
      <c r="D218" s="56">
        <v>4784</v>
      </c>
      <c r="E218" s="56">
        <v>3112.5</v>
      </c>
      <c r="F218" s="56">
        <v>357.8</v>
      </c>
      <c r="G218" s="56">
        <v>1113653</v>
      </c>
      <c r="H218" s="56">
        <v>1113653</v>
      </c>
      <c r="I218" s="56">
        <v>3097.6</v>
      </c>
      <c r="J218" s="56">
        <v>3057.3</v>
      </c>
      <c r="K218" s="56">
        <v>357.8</v>
      </c>
      <c r="L218" s="43"/>
      <c r="N218" s="3">
        <f t="shared" si="31"/>
        <v>368.53000000000003</v>
      </c>
      <c r="O218">
        <f t="shared" si="32"/>
        <v>1141559</v>
      </c>
      <c r="P218">
        <f t="shared" si="33"/>
        <v>0</v>
      </c>
      <c r="Q218">
        <f t="shared" si="34"/>
        <v>1141559</v>
      </c>
      <c r="R218">
        <f t="shared" si="35"/>
        <v>27906</v>
      </c>
      <c r="U218" s="3">
        <f t="shared" si="36"/>
        <v>368.53000000000003</v>
      </c>
      <c r="V218">
        <f t="shared" si="37"/>
        <v>1126707</v>
      </c>
      <c r="W218">
        <f t="shared" si="38"/>
        <v>14852</v>
      </c>
      <c r="X218">
        <f t="shared" si="39"/>
        <v>1141559</v>
      </c>
      <c r="Y218">
        <f t="shared" si="40"/>
        <v>0</v>
      </c>
    </row>
    <row r="219" spans="1:25" x14ac:dyDescent="0.25">
      <c r="A219" s="55">
        <v>212</v>
      </c>
      <c r="B219" s="56">
        <v>4785</v>
      </c>
      <c r="C219" s="56" t="s">
        <v>355</v>
      </c>
      <c r="D219" s="56">
        <v>4785</v>
      </c>
      <c r="E219" s="56">
        <v>455</v>
      </c>
      <c r="F219" s="56">
        <v>357.8</v>
      </c>
      <c r="G219" s="56">
        <v>162799</v>
      </c>
      <c r="H219" s="56">
        <v>162799</v>
      </c>
      <c r="I219" s="56">
        <v>453</v>
      </c>
      <c r="J219" s="56">
        <v>476.5</v>
      </c>
      <c r="K219" s="56">
        <v>357.8</v>
      </c>
      <c r="L219" s="43"/>
      <c r="N219" s="3">
        <f t="shared" si="31"/>
        <v>368.53000000000003</v>
      </c>
      <c r="O219">
        <f t="shared" si="32"/>
        <v>166944</v>
      </c>
      <c r="P219">
        <f t="shared" si="33"/>
        <v>0</v>
      </c>
      <c r="Q219">
        <f t="shared" si="34"/>
        <v>166944</v>
      </c>
      <c r="R219">
        <f t="shared" si="35"/>
        <v>4145</v>
      </c>
      <c r="U219" s="3">
        <f t="shared" si="36"/>
        <v>368.53000000000003</v>
      </c>
      <c r="V219">
        <f t="shared" si="37"/>
        <v>175605</v>
      </c>
      <c r="W219">
        <f t="shared" si="38"/>
        <v>0</v>
      </c>
      <c r="X219">
        <f t="shared" si="39"/>
        <v>175605</v>
      </c>
      <c r="Y219">
        <f t="shared" si="40"/>
        <v>8661</v>
      </c>
    </row>
    <row r="220" spans="1:25" x14ac:dyDescent="0.25">
      <c r="A220" s="55">
        <v>213</v>
      </c>
      <c r="B220" s="56">
        <v>333</v>
      </c>
      <c r="C220" s="56" t="s">
        <v>191</v>
      </c>
      <c r="D220" s="56">
        <v>333</v>
      </c>
      <c r="E220" s="56">
        <v>402</v>
      </c>
      <c r="F220" s="56">
        <v>357.8</v>
      </c>
      <c r="G220" s="56">
        <v>143836</v>
      </c>
      <c r="H220" s="56">
        <v>143836</v>
      </c>
      <c r="I220" s="56">
        <v>402</v>
      </c>
      <c r="J220" s="56">
        <v>401.5</v>
      </c>
      <c r="K220" s="56">
        <v>357.8</v>
      </c>
      <c r="L220" s="43"/>
      <c r="N220" s="3">
        <f t="shared" si="31"/>
        <v>368.53000000000003</v>
      </c>
      <c r="O220">
        <f t="shared" si="32"/>
        <v>148149</v>
      </c>
      <c r="P220">
        <f t="shared" si="33"/>
        <v>0</v>
      </c>
      <c r="Q220">
        <f t="shared" si="34"/>
        <v>148149</v>
      </c>
      <c r="R220">
        <f t="shared" si="35"/>
        <v>4313</v>
      </c>
      <c r="U220" s="3">
        <f t="shared" si="36"/>
        <v>368.53000000000003</v>
      </c>
      <c r="V220">
        <f t="shared" si="37"/>
        <v>147965</v>
      </c>
      <c r="W220">
        <f t="shared" si="38"/>
        <v>184</v>
      </c>
      <c r="X220">
        <f t="shared" si="39"/>
        <v>148149</v>
      </c>
      <c r="Y220">
        <f t="shared" si="40"/>
        <v>0</v>
      </c>
    </row>
    <row r="221" spans="1:25" x14ac:dyDescent="0.25">
      <c r="A221" s="55">
        <v>214</v>
      </c>
      <c r="B221" s="56">
        <v>4773</v>
      </c>
      <c r="C221" s="56" t="s">
        <v>192</v>
      </c>
      <c r="D221" s="56">
        <v>4773</v>
      </c>
      <c r="E221" s="56">
        <v>514.4</v>
      </c>
      <c r="F221" s="56">
        <v>357.8</v>
      </c>
      <c r="G221" s="56">
        <v>184052</v>
      </c>
      <c r="H221" s="56">
        <v>184052</v>
      </c>
      <c r="I221" s="56">
        <v>527</v>
      </c>
      <c r="J221" s="56">
        <v>526.29999999999995</v>
      </c>
      <c r="K221" s="56">
        <v>357.8</v>
      </c>
      <c r="L221" s="43"/>
      <c r="N221" s="3">
        <f t="shared" si="31"/>
        <v>368.53000000000003</v>
      </c>
      <c r="O221">
        <f t="shared" si="32"/>
        <v>194215</v>
      </c>
      <c r="P221">
        <f t="shared" si="33"/>
        <v>0</v>
      </c>
      <c r="Q221">
        <f t="shared" si="34"/>
        <v>194215</v>
      </c>
      <c r="R221">
        <f t="shared" si="35"/>
        <v>10163</v>
      </c>
      <c r="U221" s="3">
        <f t="shared" si="36"/>
        <v>368.53000000000003</v>
      </c>
      <c r="V221">
        <f t="shared" si="37"/>
        <v>193957</v>
      </c>
      <c r="W221">
        <f t="shared" si="38"/>
        <v>258</v>
      </c>
      <c r="X221">
        <f t="shared" si="39"/>
        <v>194215</v>
      </c>
      <c r="Y221">
        <f t="shared" si="40"/>
        <v>0</v>
      </c>
    </row>
    <row r="222" spans="1:25" x14ac:dyDescent="0.25">
      <c r="A222" s="55">
        <v>215</v>
      </c>
      <c r="B222" s="56">
        <v>4788</v>
      </c>
      <c r="C222" s="56" t="s">
        <v>193</v>
      </c>
      <c r="D222" s="56">
        <v>4788</v>
      </c>
      <c r="E222" s="56">
        <v>503</v>
      </c>
      <c r="F222" s="56">
        <v>357.8</v>
      </c>
      <c r="G222" s="56">
        <v>179973</v>
      </c>
      <c r="H222" s="56">
        <v>179973</v>
      </c>
      <c r="I222" s="56">
        <v>511</v>
      </c>
      <c r="J222" s="56">
        <v>522.4</v>
      </c>
      <c r="K222" s="56">
        <v>357.8</v>
      </c>
      <c r="L222" s="43"/>
      <c r="N222" s="3">
        <f t="shared" si="31"/>
        <v>368.53000000000003</v>
      </c>
      <c r="O222">
        <f t="shared" si="32"/>
        <v>188319</v>
      </c>
      <c r="P222">
        <f t="shared" si="33"/>
        <v>0</v>
      </c>
      <c r="Q222">
        <f t="shared" si="34"/>
        <v>188319</v>
      </c>
      <c r="R222">
        <f t="shared" si="35"/>
        <v>8346</v>
      </c>
      <c r="U222" s="3">
        <f t="shared" si="36"/>
        <v>368.53000000000003</v>
      </c>
      <c r="V222">
        <f t="shared" si="37"/>
        <v>192520</v>
      </c>
      <c r="W222">
        <f t="shared" si="38"/>
        <v>0</v>
      </c>
      <c r="X222">
        <f t="shared" si="39"/>
        <v>192520</v>
      </c>
      <c r="Y222">
        <f t="shared" si="40"/>
        <v>4201</v>
      </c>
    </row>
    <row r="223" spans="1:25" x14ac:dyDescent="0.25">
      <c r="A223" s="55">
        <v>216</v>
      </c>
      <c r="B223" s="56">
        <v>4797</v>
      </c>
      <c r="C223" s="56" t="s">
        <v>194</v>
      </c>
      <c r="D223" s="56">
        <v>4797</v>
      </c>
      <c r="E223" s="56">
        <v>3350.5</v>
      </c>
      <c r="F223" s="56">
        <v>357.8</v>
      </c>
      <c r="G223" s="56">
        <v>1198809</v>
      </c>
      <c r="H223" s="56">
        <v>1198809</v>
      </c>
      <c r="I223" s="56">
        <v>3425.3</v>
      </c>
      <c r="J223" s="56">
        <v>3504.8</v>
      </c>
      <c r="K223" s="56">
        <v>357.8</v>
      </c>
      <c r="L223" s="43"/>
      <c r="N223" s="3">
        <f t="shared" si="31"/>
        <v>368.53000000000003</v>
      </c>
      <c r="O223">
        <f t="shared" si="32"/>
        <v>1262326</v>
      </c>
      <c r="P223">
        <f t="shared" si="33"/>
        <v>0</v>
      </c>
      <c r="Q223">
        <f t="shared" si="34"/>
        <v>1262326</v>
      </c>
      <c r="R223">
        <f t="shared" si="35"/>
        <v>63517</v>
      </c>
      <c r="U223" s="3">
        <f t="shared" si="36"/>
        <v>368.53000000000003</v>
      </c>
      <c r="V223">
        <f t="shared" si="37"/>
        <v>1291624</v>
      </c>
      <c r="W223">
        <f t="shared" si="38"/>
        <v>0</v>
      </c>
      <c r="X223">
        <f t="shared" si="39"/>
        <v>1291624</v>
      </c>
      <c r="Y223">
        <f t="shared" si="40"/>
        <v>29298</v>
      </c>
    </row>
    <row r="224" spans="1:25" x14ac:dyDescent="0.25">
      <c r="A224" s="55">
        <v>217</v>
      </c>
      <c r="B224" s="56">
        <v>4860</v>
      </c>
      <c r="C224" s="56" t="s">
        <v>431</v>
      </c>
      <c r="D224" s="56">
        <v>4860</v>
      </c>
      <c r="E224" s="56">
        <v>924.9</v>
      </c>
      <c r="F224" s="56">
        <v>357.8</v>
      </c>
      <c r="G224" s="56">
        <v>330929</v>
      </c>
      <c r="H224" s="56">
        <v>337411</v>
      </c>
      <c r="I224" s="56">
        <v>925.2</v>
      </c>
      <c r="J224" s="56">
        <v>899.9</v>
      </c>
      <c r="K224" s="56">
        <v>357.8</v>
      </c>
      <c r="L224" s="43"/>
      <c r="N224" s="3">
        <f t="shared" si="31"/>
        <v>368.53000000000003</v>
      </c>
      <c r="O224">
        <f t="shared" si="32"/>
        <v>340964</v>
      </c>
      <c r="P224">
        <f t="shared" si="33"/>
        <v>0</v>
      </c>
      <c r="Q224">
        <f t="shared" si="34"/>
        <v>340964</v>
      </c>
      <c r="R224">
        <f t="shared" si="35"/>
        <v>3553</v>
      </c>
      <c r="U224" s="3">
        <f t="shared" si="36"/>
        <v>368.53000000000003</v>
      </c>
      <c r="V224">
        <f t="shared" si="37"/>
        <v>331640</v>
      </c>
      <c r="W224">
        <f t="shared" si="38"/>
        <v>9324</v>
      </c>
      <c r="X224">
        <f t="shared" si="39"/>
        <v>340964</v>
      </c>
      <c r="Y224">
        <f t="shared" si="40"/>
        <v>0</v>
      </c>
    </row>
    <row r="225" spans="1:25" x14ac:dyDescent="0.25">
      <c r="A225" s="55">
        <v>218</v>
      </c>
      <c r="B225" s="56">
        <v>4869</v>
      </c>
      <c r="C225" s="56" t="s">
        <v>195</v>
      </c>
      <c r="D225" s="56">
        <v>4869</v>
      </c>
      <c r="E225" s="56">
        <v>1340.2</v>
      </c>
      <c r="F225" s="56">
        <v>357.8</v>
      </c>
      <c r="G225" s="56">
        <v>479524</v>
      </c>
      <c r="H225" s="56">
        <v>479524</v>
      </c>
      <c r="I225" s="56">
        <v>1326</v>
      </c>
      <c r="J225" s="56">
        <v>1336.2</v>
      </c>
      <c r="K225" s="56">
        <v>357.8</v>
      </c>
      <c r="L225" s="43"/>
      <c r="N225" s="3">
        <f t="shared" si="31"/>
        <v>368.53000000000003</v>
      </c>
      <c r="O225">
        <f t="shared" si="32"/>
        <v>488671</v>
      </c>
      <c r="P225">
        <f t="shared" si="33"/>
        <v>0</v>
      </c>
      <c r="Q225">
        <f t="shared" si="34"/>
        <v>488671</v>
      </c>
      <c r="R225">
        <f t="shared" si="35"/>
        <v>9147</v>
      </c>
      <c r="U225" s="3">
        <f t="shared" si="36"/>
        <v>368.53000000000003</v>
      </c>
      <c r="V225">
        <f t="shared" si="37"/>
        <v>492430</v>
      </c>
      <c r="W225">
        <f t="shared" si="38"/>
        <v>0</v>
      </c>
      <c r="X225">
        <f t="shared" si="39"/>
        <v>492430</v>
      </c>
      <c r="Y225">
        <f t="shared" si="40"/>
        <v>3759</v>
      </c>
    </row>
    <row r="226" spans="1:25" x14ac:dyDescent="0.25">
      <c r="A226" s="55">
        <v>219</v>
      </c>
      <c r="B226" s="56">
        <v>4878</v>
      </c>
      <c r="C226" s="56" t="s">
        <v>196</v>
      </c>
      <c r="D226" s="56">
        <v>4878</v>
      </c>
      <c r="E226" s="56">
        <v>601.9</v>
      </c>
      <c r="F226" s="56">
        <v>357.8</v>
      </c>
      <c r="G226" s="56">
        <v>215360</v>
      </c>
      <c r="H226" s="56">
        <v>215360</v>
      </c>
      <c r="I226" s="56">
        <v>589.79999999999995</v>
      </c>
      <c r="J226" s="56">
        <v>589</v>
      </c>
      <c r="K226" s="56">
        <v>357.8</v>
      </c>
      <c r="L226" s="43"/>
      <c r="N226" s="3">
        <f t="shared" si="31"/>
        <v>368.53000000000003</v>
      </c>
      <c r="O226">
        <f t="shared" si="32"/>
        <v>217359</v>
      </c>
      <c r="P226">
        <f t="shared" si="33"/>
        <v>0</v>
      </c>
      <c r="Q226">
        <f t="shared" si="34"/>
        <v>217359</v>
      </c>
      <c r="R226">
        <f t="shared" si="35"/>
        <v>1999</v>
      </c>
      <c r="U226" s="3">
        <f t="shared" si="36"/>
        <v>368.53000000000003</v>
      </c>
      <c r="V226">
        <f t="shared" si="37"/>
        <v>217064</v>
      </c>
      <c r="W226">
        <f t="shared" si="38"/>
        <v>295</v>
      </c>
      <c r="X226">
        <f t="shared" si="39"/>
        <v>217359</v>
      </c>
      <c r="Y226">
        <f t="shared" si="40"/>
        <v>0</v>
      </c>
    </row>
    <row r="227" spans="1:25" x14ac:dyDescent="0.25">
      <c r="A227" s="55">
        <v>220</v>
      </c>
      <c r="B227" s="56">
        <v>4890</v>
      </c>
      <c r="C227" s="56" t="s">
        <v>197</v>
      </c>
      <c r="D227" s="56">
        <v>4890</v>
      </c>
      <c r="E227" s="56">
        <v>1043.2</v>
      </c>
      <c r="F227" s="56">
        <v>357.8</v>
      </c>
      <c r="G227" s="56">
        <v>373257</v>
      </c>
      <c r="H227" s="56">
        <v>373257</v>
      </c>
      <c r="I227" s="56">
        <v>1065.8</v>
      </c>
      <c r="J227" s="56">
        <v>1064.4000000000001</v>
      </c>
      <c r="K227" s="56">
        <v>357.8</v>
      </c>
      <c r="L227" s="43"/>
      <c r="N227" s="3">
        <f t="shared" si="31"/>
        <v>368.53000000000003</v>
      </c>
      <c r="O227">
        <f t="shared" si="32"/>
        <v>392779</v>
      </c>
      <c r="P227">
        <f t="shared" si="33"/>
        <v>0</v>
      </c>
      <c r="Q227">
        <f t="shared" si="34"/>
        <v>392779</v>
      </c>
      <c r="R227">
        <f t="shared" si="35"/>
        <v>19522</v>
      </c>
      <c r="U227" s="3">
        <f t="shared" si="36"/>
        <v>368.53000000000003</v>
      </c>
      <c r="V227">
        <f t="shared" si="37"/>
        <v>392263</v>
      </c>
      <c r="W227">
        <f t="shared" si="38"/>
        <v>516</v>
      </c>
      <c r="X227">
        <f t="shared" si="39"/>
        <v>392779</v>
      </c>
      <c r="Y227">
        <f t="shared" si="40"/>
        <v>0</v>
      </c>
    </row>
    <row r="228" spans="1:25" x14ac:dyDescent="0.25">
      <c r="A228" s="55">
        <v>221</v>
      </c>
      <c r="B228" s="56">
        <v>4905</v>
      </c>
      <c r="C228" s="56" t="s">
        <v>356</v>
      </c>
      <c r="D228" s="56">
        <v>4905</v>
      </c>
      <c r="E228" s="56">
        <v>214</v>
      </c>
      <c r="F228" s="56">
        <v>357.8</v>
      </c>
      <c r="G228" s="56">
        <v>76569</v>
      </c>
      <c r="H228" s="56">
        <v>76569</v>
      </c>
      <c r="I228" s="56">
        <v>215.5</v>
      </c>
      <c r="J228" s="56">
        <v>210.3</v>
      </c>
      <c r="K228" s="56">
        <v>357.8</v>
      </c>
      <c r="L228" s="43"/>
      <c r="N228" s="3">
        <f t="shared" si="31"/>
        <v>368.53000000000003</v>
      </c>
      <c r="O228">
        <f t="shared" si="32"/>
        <v>79418</v>
      </c>
      <c r="P228">
        <f t="shared" si="33"/>
        <v>0</v>
      </c>
      <c r="Q228">
        <f t="shared" si="34"/>
        <v>79418</v>
      </c>
      <c r="R228">
        <f t="shared" si="35"/>
        <v>2849</v>
      </c>
      <c r="U228" s="3">
        <f t="shared" si="36"/>
        <v>368.53000000000003</v>
      </c>
      <c r="V228">
        <f t="shared" si="37"/>
        <v>77502</v>
      </c>
      <c r="W228">
        <f t="shared" si="38"/>
        <v>1916</v>
      </c>
      <c r="X228">
        <f t="shared" si="39"/>
        <v>79418</v>
      </c>
      <c r="Y228">
        <f t="shared" si="40"/>
        <v>0</v>
      </c>
    </row>
    <row r="229" spans="1:25" x14ac:dyDescent="0.25">
      <c r="A229" s="55">
        <v>222</v>
      </c>
      <c r="B229" s="56">
        <v>4978</v>
      </c>
      <c r="C229" s="56" t="s">
        <v>198</v>
      </c>
      <c r="D229" s="56">
        <v>4978</v>
      </c>
      <c r="E229" s="56">
        <v>176.9</v>
      </c>
      <c r="F229" s="56">
        <v>357.8</v>
      </c>
      <c r="G229" s="56">
        <v>63295</v>
      </c>
      <c r="H229" s="56">
        <v>63295</v>
      </c>
      <c r="I229" s="56">
        <v>178.1</v>
      </c>
      <c r="J229" s="56">
        <v>173.8</v>
      </c>
      <c r="K229" s="56">
        <v>357.8</v>
      </c>
      <c r="L229" s="43"/>
      <c r="N229" s="3">
        <f t="shared" si="31"/>
        <v>368.53000000000003</v>
      </c>
      <c r="O229">
        <f t="shared" si="32"/>
        <v>65635</v>
      </c>
      <c r="P229">
        <f t="shared" si="33"/>
        <v>0</v>
      </c>
      <c r="Q229">
        <f t="shared" si="34"/>
        <v>65635</v>
      </c>
      <c r="R229">
        <f t="shared" si="35"/>
        <v>2340</v>
      </c>
      <c r="U229" s="3">
        <f t="shared" si="36"/>
        <v>368.53000000000003</v>
      </c>
      <c r="V229">
        <f t="shared" si="37"/>
        <v>64051</v>
      </c>
      <c r="W229">
        <f t="shared" si="38"/>
        <v>1584</v>
      </c>
      <c r="X229">
        <f t="shared" si="39"/>
        <v>65635</v>
      </c>
      <c r="Y229">
        <f t="shared" si="40"/>
        <v>0</v>
      </c>
    </row>
    <row r="230" spans="1:25" x14ac:dyDescent="0.25">
      <c r="A230" s="55">
        <v>223</v>
      </c>
      <c r="B230" s="56">
        <v>4995</v>
      </c>
      <c r="C230" s="56" t="s">
        <v>199</v>
      </c>
      <c r="D230" s="56">
        <v>4995</v>
      </c>
      <c r="E230" s="56">
        <v>902.2</v>
      </c>
      <c r="F230" s="56">
        <v>357.8</v>
      </c>
      <c r="G230" s="56">
        <v>322807</v>
      </c>
      <c r="H230" s="56">
        <v>322807</v>
      </c>
      <c r="I230" s="56">
        <v>892.7</v>
      </c>
      <c r="J230" s="56">
        <v>879.4</v>
      </c>
      <c r="K230" s="56">
        <v>357.8</v>
      </c>
      <c r="L230" s="43"/>
      <c r="N230" s="3">
        <f t="shared" si="31"/>
        <v>368.53000000000003</v>
      </c>
      <c r="O230">
        <f t="shared" si="32"/>
        <v>328987</v>
      </c>
      <c r="P230">
        <f t="shared" si="33"/>
        <v>0</v>
      </c>
      <c r="Q230">
        <f t="shared" si="34"/>
        <v>328987</v>
      </c>
      <c r="R230">
        <f t="shared" si="35"/>
        <v>6180</v>
      </c>
      <c r="U230" s="3">
        <f t="shared" si="36"/>
        <v>368.53000000000003</v>
      </c>
      <c r="V230">
        <f t="shared" si="37"/>
        <v>324085</v>
      </c>
      <c r="W230">
        <f t="shared" si="38"/>
        <v>4902</v>
      </c>
      <c r="X230">
        <f t="shared" si="39"/>
        <v>328987</v>
      </c>
      <c r="Y230">
        <f t="shared" si="40"/>
        <v>0</v>
      </c>
    </row>
    <row r="231" spans="1:25" x14ac:dyDescent="0.25">
      <c r="A231" s="55">
        <v>224</v>
      </c>
      <c r="B231" s="56">
        <v>5013</v>
      </c>
      <c r="C231" s="56" t="s">
        <v>200</v>
      </c>
      <c r="D231" s="56">
        <v>5013</v>
      </c>
      <c r="E231" s="56">
        <v>2208.6</v>
      </c>
      <c r="F231" s="56">
        <v>357.8</v>
      </c>
      <c r="G231" s="56">
        <v>790237</v>
      </c>
      <c r="H231" s="56">
        <v>790237</v>
      </c>
      <c r="I231" s="56">
        <v>2254.6</v>
      </c>
      <c r="J231" s="56">
        <v>2215.5</v>
      </c>
      <c r="K231" s="56">
        <v>357.8</v>
      </c>
      <c r="L231" s="43"/>
      <c r="N231" s="3">
        <f t="shared" si="31"/>
        <v>368.53000000000003</v>
      </c>
      <c r="O231">
        <f t="shared" si="32"/>
        <v>830888</v>
      </c>
      <c r="P231">
        <f t="shared" si="33"/>
        <v>0</v>
      </c>
      <c r="Q231">
        <f t="shared" si="34"/>
        <v>830888</v>
      </c>
      <c r="R231">
        <f t="shared" si="35"/>
        <v>40651</v>
      </c>
      <c r="U231" s="3">
        <f t="shared" si="36"/>
        <v>368.53000000000003</v>
      </c>
      <c r="V231">
        <f t="shared" si="37"/>
        <v>816478</v>
      </c>
      <c r="W231">
        <f t="shared" si="38"/>
        <v>14410</v>
      </c>
      <c r="X231">
        <f t="shared" si="39"/>
        <v>830888</v>
      </c>
      <c r="Y231">
        <f t="shared" si="40"/>
        <v>0</v>
      </c>
    </row>
    <row r="232" spans="1:25" x14ac:dyDescent="0.25">
      <c r="A232" s="55">
        <v>225</v>
      </c>
      <c r="B232" s="56">
        <v>5049</v>
      </c>
      <c r="C232" s="56" t="s">
        <v>201</v>
      </c>
      <c r="D232" s="56">
        <v>5049</v>
      </c>
      <c r="E232" s="56">
        <v>4871.8</v>
      </c>
      <c r="F232" s="56">
        <v>357.8</v>
      </c>
      <c r="G232" s="56">
        <v>1743130</v>
      </c>
      <c r="H232" s="56">
        <v>1743130</v>
      </c>
      <c r="I232" s="56">
        <v>5067.1000000000004</v>
      </c>
      <c r="J232" s="56">
        <v>5108.3</v>
      </c>
      <c r="K232" s="56">
        <v>357.8</v>
      </c>
      <c r="L232" s="43"/>
      <c r="N232" s="3">
        <f t="shared" si="31"/>
        <v>368.53000000000003</v>
      </c>
      <c r="O232">
        <f t="shared" si="32"/>
        <v>1867378</v>
      </c>
      <c r="P232">
        <f t="shared" si="33"/>
        <v>0</v>
      </c>
      <c r="Q232">
        <f t="shared" si="34"/>
        <v>1867378</v>
      </c>
      <c r="R232">
        <f t="shared" si="35"/>
        <v>124248</v>
      </c>
      <c r="U232" s="3">
        <f t="shared" si="36"/>
        <v>368.53000000000003</v>
      </c>
      <c r="V232">
        <f t="shared" si="37"/>
        <v>1882562</v>
      </c>
      <c r="W232">
        <f t="shared" si="38"/>
        <v>0</v>
      </c>
      <c r="X232">
        <f t="shared" si="39"/>
        <v>1882562</v>
      </c>
      <c r="Y232">
        <f t="shared" si="40"/>
        <v>15184</v>
      </c>
    </row>
    <row r="233" spans="1:25" x14ac:dyDescent="0.25">
      <c r="A233" s="55">
        <v>226</v>
      </c>
      <c r="B233" s="56">
        <v>5319</v>
      </c>
      <c r="C233" s="56" t="s">
        <v>202</v>
      </c>
      <c r="D233" s="56">
        <v>5160</v>
      </c>
      <c r="E233" s="56">
        <v>1022.9</v>
      </c>
      <c r="F233" s="56">
        <v>357.8</v>
      </c>
      <c r="G233" s="56">
        <v>365994</v>
      </c>
      <c r="H233" s="56">
        <v>365994</v>
      </c>
      <c r="I233" s="56">
        <v>1032.0999999999999</v>
      </c>
      <c r="J233" s="56">
        <v>1042.7</v>
      </c>
      <c r="K233" s="56">
        <v>357.8</v>
      </c>
      <c r="L233" s="43"/>
      <c r="N233" s="3">
        <f t="shared" si="31"/>
        <v>368.53000000000003</v>
      </c>
      <c r="O233">
        <f t="shared" si="32"/>
        <v>380360</v>
      </c>
      <c r="P233">
        <f t="shared" si="33"/>
        <v>0</v>
      </c>
      <c r="Q233">
        <f t="shared" si="34"/>
        <v>380360</v>
      </c>
      <c r="R233">
        <f t="shared" si="35"/>
        <v>14366</v>
      </c>
      <c r="U233" s="3">
        <f t="shared" si="36"/>
        <v>368.53000000000003</v>
      </c>
      <c r="V233">
        <f t="shared" si="37"/>
        <v>384266</v>
      </c>
      <c r="W233">
        <f t="shared" si="38"/>
        <v>0</v>
      </c>
      <c r="X233">
        <f t="shared" si="39"/>
        <v>384266</v>
      </c>
      <c r="Y233">
        <f t="shared" si="40"/>
        <v>3906</v>
      </c>
    </row>
    <row r="234" spans="1:25" x14ac:dyDescent="0.25">
      <c r="A234" s="55">
        <v>227</v>
      </c>
      <c r="B234" s="56">
        <v>5121</v>
      </c>
      <c r="C234" s="56" t="s">
        <v>203</v>
      </c>
      <c r="D234" s="56">
        <v>5121</v>
      </c>
      <c r="E234" s="56">
        <v>686.6</v>
      </c>
      <c r="F234" s="56">
        <v>357.8</v>
      </c>
      <c r="G234" s="56">
        <v>245665</v>
      </c>
      <c r="H234" s="56">
        <v>245665</v>
      </c>
      <c r="I234" s="56">
        <v>642.9</v>
      </c>
      <c r="J234" s="56">
        <v>642</v>
      </c>
      <c r="K234" s="56">
        <v>357.8</v>
      </c>
      <c r="L234" s="43"/>
      <c r="N234" s="3">
        <f t="shared" si="31"/>
        <v>368.53000000000003</v>
      </c>
      <c r="O234">
        <f t="shared" si="32"/>
        <v>236928</v>
      </c>
      <c r="P234">
        <f t="shared" si="33"/>
        <v>8737</v>
      </c>
      <c r="Q234">
        <f t="shared" si="34"/>
        <v>245665</v>
      </c>
      <c r="R234">
        <f t="shared" si="35"/>
        <v>0</v>
      </c>
      <c r="U234" s="3">
        <f t="shared" si="36"/>
        <v>368.53000000000003</v>
      </c>
      <c r="V234">
        <f t="shared" si="37"/>
        <v>236596</v>
      </c>
      <c r="W234">
        <f t="shared" si="38"/>
        <v>332</v>
      </c>
      <c r="X234">
        <f t="shared" si="39"/>
        <v>236928</v>
      </c>
      <c r="Y234">
        <f t="shared" si="40"/>
        <v>-8737</v>
      </c>
    </row>
    <row r="235" spans="1:25" x14ac:dyDescent="0.25">
      <c r="A235" s="55">
        <v>228</v>
      </c>
      <c r="B235" s="56">
        <v>5139</v>
      </c>
      <c r="C235" s="56" t="s">
        <v>204</v>
      </c>
      <c r="D235" s="56">
        <v>5139</v>
      </c>
      <c r="E235" s="56">
        <v>183</v>
      </c>
      <c r="F235" s="56">
        <v>357.8</v>
      </c>
      <c r="G235" s="56">
        <v>65477</v>
      </c>
      <c r="H235" s="56">
        <v>71210</v>
      </c>
      <c r="I235" s="56">
        <v>186.7</v>
      </c>
      <c r="J235" s="56">
        <v>182.2</v>
      </c>
      <c r="K235" s="56">
        <v>357.8</v>
      </c>
      <c r="L235" s="43"/>
      <c r="N235" s="3">
        <f t="shared" si="31"/>
        <v>368.53000000000003</v>
      </c>
      <c r="O235">
        <f t="shared" si="32"/>
        <v>68805</v>
      </c>
      <c r="P235">
        <f t="shared" si="33"/>
        <v>0</v>
      </c>
      <c r="Q235">
        <f t="shared" si="34"/>
        <v>68805</v>
      </c>
      <c r="R235">
        <f t="shared" si="35"/>
        <v>-2405</v>
      </c>
      <c r="U235" s="3">
        <f t="shared" si="36"/>
        <v>368.53000000000003</v>
      </c>
      <c r="V235">
        <f t="shared" si="37"/>
        <v>67146</v>
      </c>
      <c r="W235">
        <f t="shared" si="38"/>
        <v>1659</v>
      </c>
      <c r="X235">
        <f t="shared" si="39"/>
        <v>68805</v>
      </c>
      <c r="Y235">
        <f t="shared" si="40"/>
        <v>0</v>
      </c>
    </row>
    <row r="236" spans="1:25" x14ac:dyDescent="0.25">
      <c r="A236" s="55">
        <v>229</v>
      </c>
      <c r="B236" s="56">
        <v>5163</v>
      </c>
      <c r="C236" s="56" t="s">
        <v>205</v>
      </c>
      <c r="D236" s="56">
        <v>5163</v>
      </c>
      <c r="E236" s="56">
        <v>575.29999999999995</v>
      </c>
      <c r="F236" s="56">
        <v>357.8</v>
      </c>
      <c r="G236" s="56">
        <v>205842</v>
      </c>
      <c r="H236" s="56">
        <v>206056</v>
      </c>
      <c r="I236" s="56">
        <v>549.1</v>
      </c>
      <c r="J236" s="56">
        <v>524.29999999999995</v>
      </c>
      <c r="K236" s="56">
        <v>357.8</v>
      </c>
      <c r="L236" s="43"/>
      <c r="N236" s="3">
        <f t="shared" si="31"/>
        <v>368.53000000000003</v>
      </c>
      <c r="O236">
        <f t="shared" si="32"/>
        <v>202360</v>
      </c>
      <c r="P236">
        <f t="shared" si="33"/>
        <v>3482</v>
      </c>
      <c r="Q236">
        <f t="shared" si="34"/>
        <v>205842</v>
      </c>
      <c r="R236">
        <f t="shared" si="35"/>
        <v>-214</v>
      </c>
      <c r="U236" s="3">
        <f t="shared" si="36"/>
        <v>368.53000000000003</v>
      </c>
      <c r="V236">
        <f t="shared" si="37"/>
        <v>193220</v>
      </c>
      <c r="W236">
        <f t="shared" si="38"/>
        <v>9140</v>
      </c>
      <c r="X236">
        <f t="shared" si="39"/>
        <v>202360</v>
      </c>
      <c r="Y236">
        <f t="shared" si="40"/>
        <v>-3482</v>
      </c>
    </row>
    <row r="237" spans="1:25" x14ac:dyDescent="0.25">
      <c r="A237" s="55">
        <v>230</v>
      </c>
      <c r="B237" s="56">
        <v>5166</v>
      </c>
      <c r="C237" s="56" t="s">
        <v>206</v>
      </c>
      <c r="D237" s="56">
        <v>5166</v>
      </c>
      <c r="E237" s="56">
        <v>2174.1999999999998</v>
      </c>
      <c r="F237" s="56">
        <v>357.8</v>
      </c>
      <c r="G237" s="56">
        <v>777929</v>
      </c>
      <c r="H237" s="56">
        <v>777929</v>
      </c>
      <c r="I237" s="56">
        <v>2179.6999999999998</v>
      </c>
      <c r="J237" s="56">
        <v>2200.8000000000002</v>
      </c>
      <c r="K237" s="56">
        <v>357.8</v>
      </c>
      <c r="L237" s="43"/>
      <c r="N237" s="3">
        <f t="shared" si="31"/>
        <v>368.53000000000003</v>
      </c>
      <c r="O237">
        <f t="shared" si="32"/>
        <v>803285</v>
      </c>
      <c r="P237">
        <f t="shared" si="33"/>
        <v>0</v>
      </c>
      <c r="Q237">
        <f t="shared" si="34"/>
        <v>803285</v>
      </c>
      <c r="R237">
        <f t="shared" si="35"/>
        <v>25356</v>
      </c>
      <c r="U237" s="3">
        <f t="shared" si="36"/>
        <v>368.53000000000003</v>
      </c>
      <c r="V237">
        <f t="shared" si="37"/>
        <v>811061</v>
      </c>
      <c r="W237">
        <f t="shared" si="38"/>
        <v>0</v>
      </c>
      <c r="X237">
        <f t="shared" si="39"/>
        <v>811061</v>
      </c>
      <c r="Y237">
        <f t="shared" si="40"/>
        <v>7776</v>
      </c>
    </row>
    <row r="238" spans="1:25" x14ac:dyDescent="0.25">
      <c r="A238" s="55">
        <v>231</v>
      </c>
      <c r="B238" s="56">
        <v>5184</v>
      </c>
      <c r="C238" s="56" t="s">
        <v>207</v>
      </c>
      <c r="D238" s="56">
        <v>5184</v>
      </c>
      <c r="E238" s="56">
        <v>1830.9</v>
      </c>
      <c r="F238" s="56">
        <v>357.8</v>
      </c>
      <c r="G238" s="56">
        <v>655096</v>
      </c>
      <c r="H238" s="56">
        <v>655096</v>
      </c>
      <c r="I238" s="56">
        <v>1854.1</v>
      </c>
      <c r="J238" s="56">
        <v>1899.7</v>
      </c>
      <c r="K238" s="56">
        <v>357.8</v>
      </c>
      <c r="L238" s="43"/>
      <c r="N238" s="3">
        <f t="shared" si="31"/>
        <v>368.53000000000003</v>
      </c>
      <c r="O238">
        <f t="shared" si="32"/>
        <v>683291</v>
      </c>
      <c r="P238">
        <f t="shared" si="33"/>
        <v>0</v>
      </c>
      <c r="Q238">
        <f t="shared" si="34"/>
        <v>683291</v>
      </c>
      <c r="R238">
        <f t="shared" si="35"/>
        <v>28195</v>
      </c>
      <c r="U238" s="3">
        <f t="shared" si="36"/>
        <v>368.53000000000003</v>
      </c>
      <c r="V238">
        <f t="shared" si="37"/>
        <v>700096</v>
      </c>
      <c r="W238">
        <f t="shared" si="38"/>
        <v>0</v>
      </c>
      <c r="X238">
        <f t="shared" si="39"/>
        <v>700096</v>
      </c>
      <c r="Y238">
        <f t="shared" si="40"/>
        <v>16805</v>
      </c>
    </row>
    <row r="239" spans="1:25" x14ac:dyDescent="0.25">
      <c r="A239" s="55">
        <v>232</v>
      </c>
      <c r="B239" s="56">
        <v>5250</v>
      </c>
      <c r="C239" s="56" t="s">
        <v>208</v>
      </c>
      <c r="D239" s="56">
        <v>5250</v>
      </c>
      <c r="E239" s="56">
        <v>5423.6</v>
      </c>
      <c r="F239" s="56">
        <v>357.8</v>
      </c>
      <c r="G239" s="56">
        <v>1940564</v>
      </c>
      <c r="H239" s="56">
        <v>1940564</v>
      </c>
      <c r="I239" s="56">
        <v>5556.8</v>
      </c>
      <c r="J239" s="56">
        <v>5621.4</v>
      </c>
      <c r="K239" s="56">
        <v>357.8</v>
      </c>
      <c r="L239" s="43"/>
      <c r="N239" s="3">
        <f t="shared" si="31"/>
        <v>368.53000000000003</v>
      </c>
      <c r="O239">
        <f t="shared" si="32"/>
        <v>2047848</v>
      </c>
      <c r="P239">
        <f t="shared" si="33"/>
        <v>0</v>
      </c>
      <c r="Q239">
        <f t="shared" si="34"/>
        <v>2047848</v>
      </c>
      <c r="R239">
        <f t="shared" si="35"/>
        <v>107284</v>
      </c>
      <c r="U239" s="3">
        <f t="shared" si="36"/>
        <v>368.53000000000003</v>
      </c>
      <c r="V239">
        <f t="shared" si="37"/>
        <v>2071655</v>
      </c>
      <c r="W239">
        <f t="shared" si="38"/>
        <v>0</v>
      </c>
      <c r="X239">
        <f t="shared" si="39"/>
        <v>2071655</v>
      </c>
      <c r="Y239">
        <f t="shared" si="40"/>
        <v>23807</v>
      </c>
    </row>
    <row r="240" spans="1:25" x14ac:dyDescent="0.25">
      <c r="A240" s="55">
        <v>233</v>
      </c>
      <c r="B240" s="56">
        <v>5256</v>
      </c>
      <c r="C240" s="56" t="s">
        <v>209</v>
      </c>
      <c r="D240" s="56">
        <v>5256</v>
      </c>
      <c r="E240" s="56">
        <v>675.4</v>
      </c>
      <c r="F240" s="56">
        <v>357.8</v>
      </c>
      <c r="G240" s="56">
        <v>241658</v>
      </c>
      <c r="H240" s="56">
        <v>241658</v>
      </c>
      <c r="I240" s="56">
        <v>711.8</v>
      </c>
      <c r="J240" s="56">
        <v>722.9</v>
      </c>
      <c r="K240" s="56">
        <v>357.8</v>
      </c>
      <c r="L240" s="43"/>
      <c r="N240" s="3">
        <f t="shared" si="31"/>
        <v>368.53000000000003</v>
      </c>
      <c r="O240">
        <f t="shared" si="32"/>
        <v>262320</v>
      </c>
      <c r="P240">
        <f t="shared" si="33"/>
        <v>0</v>
      </c>
      <c r="Q240">
        <f t="shared" si="34"/>
        <v>262320</v>
      </c>
      <c r="R240">
        <f t="shared" si="35"/>
        <v>20662</v>
      </c>
      <c r="U240" s="3">
        <f t="shared" si="36"/>
        <v>368.53000000000003</v>
      </c>
      <c r="V240">
        <f t="shared" si="37"/>
        <v>266410</v>
      </c>
      <c r="W240">
        <f t="shared" si="38"/>
        <v>0</v>
      </c>
      <c r="X240">
        <f t="shared" si="39"/>
        <v>266410</v>
      </c>
      <c r="Y240">
        <f t="shared" si="40"/>
        <v>4090</v>
      </c>
    </row>
    <row r="241" spans="1:25" x14ac:dyDescent="0.25">
      <c r="A241" s="55">
        <v>234</v>
      </c>
      <c r="B241" s="56">
        <v>5283</v>
      </c>
      <c r="C241" s="56" t="s">
        <v>210</v>
      </c>
      <c r="D241" s="56">
        <v>5283</v>
      </c>
      <c r="E241" s="56">
        <v>671.6</v>
      </c>
      <c r="F241" s="56">
        <v>357.8</v>
      </c>
      <c r="G241" s="56">
        <v>240298</v>
      </c>
      <c r="H241" s="56">
        <v>240298</v>
      </c>
      <c r="I241" s="56">
        <v>669.8</v>
      </c>
      <c r="J241" s="56">
        <v>656.8</v>
      </c>
      <c r="K241" s="56">
        <v>357.8</v>
      </c>
      <c r="L241" s="43"/>
      <c r="N241" s="3">
        <f t="shared" si="31"/>
        <v>368.53000000000003</v>
      </c>
      <c r="O241">
        <f t="shared" si="32"/>
        <v>246841</v>
      </c>
      <c r="P241">
        <f t="shared" si="33"/>
        <v>0</v>
      </c>
      <c r="Q241">
        <f t="shared" si="34"/>
        <v>246841</v>
      </c>
      <c r="R241">
        <f t="shared" si="35"/>
        <v>6543</v>
      </c>
      <c r="U241" s="3">
        <f t="shared" si="36"/>
        <v>368.53000000000003</v>
      </c>
      <c r="V241">
        <f t="shared" si="37"/>
        <v>242051</v>
      </c>
      <c r="W241">
        <f t="shared" si="38"/>
        <v>4790</v>
      </c>
      <c r="X241">
        <f t="shared" si="39"/>
        <v>246841</v>
      </c>
      <c r="Y241">
        <f t="shared" si="40"/>
        <v>0</v>
      </c>
    </row>
    <row r="242" spans="1:25" x14ac:dyDescent="0.25">
      <c r="A242" s="55">
        <v>235</v>
      </c>
      <c r="B242" s="56">
        <v>5310</v>
      </c>
      <c r="C242" s="56" t="s">
        <v>211</v>
      </c>
      <c r="D242" s="56">
        <v>5310</v>
      </c>
      <c r="E242" s="56">
        <v>675.6</v>
      </c>
      <c r="F242" s="56">
        <v>357.8</v>
      </c>
      <c r="G242" s="56">
        <v>241730</v>
      </c>
      <c r="H242" s="56">
        <v>254053</v>
      </c>
      <c r="I242" s="56">
        <v>693.1</v>
      </c>
      <c r="J242" s="56">
        <v>680.1</v>
      </c>
      <c r="K242" s="56">
        <v>357.8</v>
      </c>
      <c r="L242" s="43"/>
      <c r="N242" s="3">
        <f t="shared" si="31"/>
        <v>368.53000000000003</v>
      </c>
      <c r="O242">
        <f t="shared" si="32"/>
        <v>255428</v>
      </c>
      <c r="P242">
        <f t="shared" si="33"/>
        <v>0</v>
      </c>
      <c r="Q242">
        <f t="shared" si="34"/>
        <v>255428</v>
      </c>
      <c r="R242">
        <f t="shared" si="35"/>
        <v>1375</v>
      </c>
      <c r="U242" s="3">
        <f t="shared" si="36"/>
        <v>368.53000000000003</v>
      </c>
      <c r="V242">
        <f t="shared" si="37"/>
        <v>250637</v>
      </c>
      <c r="W242">
        <f t="shared" si="38"/>
        <v>4791</v>
      </c>
      <c r="X242">
        <f t="shared" si="39"/>
        <v>255428</v>
      </c>
      <c r="Y242">
        <f t="shared" si="40"/>
        <v>0</v>
      </c>
    </row>
    <row r="243" spans="1:25" x14ac:dyDescent="0.25">
      <c r="A243" s="55">
        <v>236</v>
      </c>
      <c r="B243" s="56">
        <v>5323</v>
      </c>
      <c r="C243" s="56" t="s">
        <v>212</v>
      </c>
      <c r="D243" s="56">
        <v>5325</v>
      </c>
      <c r="E243" s="56">
        <v>573.6</v>
      </c>
      <c r="F243" s="56">
        <v>357.8</v>
      </c>
      <c r="G243" s="56">
        <v>205234</v>
      </c>
      <c r="H243" s="56">
        <v>205234</v>
      </c>
      <c r="I243" s="56">
        <v>569.4</v>
      </c>
      <c r="J243" s="56">
        <v>580.6</v>
      </c>
      <c r="K243" s="56">
        <v>357.8</v>
      </c>
      <c r="L243" s="43"/>
      <c r="N243" s="3">
        <f t="shared" si="31"/>
        <v>368.53000000000003</v>
      </c>
      <c r="O243">
        <f t="shared" si="32"/>
        <v>209841</v>
      </c>
      <c r="P243">
        <f t="shared" si="33"/>
        <v>0</v>
      </c>
      <c r="Q243">
        <f t="shared" si="34"/>
        <v>209841</v>
      </c>
      <c r="R243">
        <f t="shared" si="35"/>
        <v>4607</v>
      </c>
      <c r="U243" s="3">
        <f t="shared" si="36"/>
        <v>368.53000000000003</v>
      </c>
      <c r="V243">
        <f t="shared" si="37"/>
        <v>213969</v>
      </c>
      <c r="W243">
        <f t="shared" si="38"/>
        <v>0</v>
      </c>
      <c r="X243">
        <f t="shared" si="39"/>
        <v>213969</v>
      </c>
      <c r="Y243">
        <f t="shared" si="40"/>
        <v>4128</v>
      </c>
    </row>
    <row r="244" spans="1:25" x14ac:dyDescent="0.25">
      <c r="A244" s="55">
        <v>237</v>
      </c>
      <c r="B244" s="56">
        <v>5463</v>
      </c>
      <c r="C244" s="56" t="s">
        <v>213</v>
      </c>
      <c r="D244" s="56">
        <v>5463</v>
      </c>
      <c r="E244" s="56">
        <v>1073.0999999999999</v>
      </c>
      <c r="F244" s="56">
        <v>357.8</v>
      </c>
      <c r="G244" s="56">
        <v>383955</v>
      </c>
      <c r="H244" s="56">
        <v>383955</v>
      </c>
      <c r="I244" s="56">
        <v>1034.9000000000001</v>
      </c>
      <c r="J244" s="56">
        <v>1033.4000000000001</v>
      </c>
      <c r="K244" s="56">
        <v>357.8</v>
      </c>
      <c r="L244" s="43"/>
      <c r="N244" s="3">
        <f t="shared" si="31"/>
        <v>368.53000000000003</v>
      </c>
      <c r="O244">
        <f t="shared" si="32"/>
        <v>381392</v>
      </c>
      <c r="P244">
        <f t="shared" si="33"/>
        <v>2563</v>
      </c>
      <c r="Q244">
        <f t="shared" si="34"/>
        <v>383955</v>
      </c>
      <c r="R244">
        <f t="shared" si="35"/>
        <v>0</v>
      </c>
      <c r="U244" s="3">
        <f t="shared" si="36"/>
        <v>368.53000000000003</v>
      </c>
      <c r="V244">
        <f t="shared" si="37"/>
        <v>380839</v>
      </c>
      <c r="W244">
        <f t="shared" si="38"/>
        <v>553</v>
      </c>
      <c r="X244">
        <f t="shared" si="39"/>
        <v>381392</v>
      </c>
      <c r="Y244">
        <f t="shared" si="40"/>
        <v>-2563</v>
      </c>
    </row>
    <row r="245" spans="1:25" x14ac:dyDescent="0.25">
      <c r="A245" s="55">
        <v>238</v>
      </c>
      <c r="B245" s="56">
        <v>5486</v>
      </c>
      <c r="C245" s="56" t="s">
        <v>214</v>
      </c>
      <c r="D245" s="56">
        <v>5486</v>
      </c>
      <c r="E245" s="56">
        <v>330</v>
      </c>
      <c r="F245" s="56">
        <v>357.8</v>
      </c>
      <c r="G245" s="56">
        <v>118074</v>
      </c>
      <c r="H245" s="56">
        <v>118074</v>
      </c>
      <c r="I245" s="56">
        <v>334</v>
      </c>
      <c r="J245" s="56">
        <v>333.5</v>
      </c>
      <c r="K245" s="56">
        <v>357.8</v>
      </c>
      <c r="L245" s="43"/>
      <c r="N245" s="3">
        <f t="shared" si="31"/>
        <v>368.53000000000003</v>
      </c>
      <c r="O245">
        <f t="shared" si="32"/>
        <v>123089</v>
      </c>
      <c r="P245">
        <f t="shared" si="33"/>
        <v>0</v>
      </c>
      <c r="Q245">
        <f t="shared" si="34"/>
        <v>123089</v>
      </c>
      <c r="R245">
        <f t="shared" si="35"/>
        <v>5015</v>
      </c>
      <c r="U245" s="3">
        <f t="shared" si="36"/>
        <v>368.53000000000003</v>
      </c>
      <c r="V245">
        <f t="shared" si="37"/>
        <v>122905</v>
      </c>
      <c r="W245">
        <f t="shared" si="38"/>
        <v>184</v>
      </c>
      <c r="X245">
        <f t="shared" si="39"/>
        <v>123089</v>
      </c>
      <c r="Y245">
        <f t="shared" si="40"/>
        <v>0</v>
      </c>
    </row>
    <row r="246" spans="1:25" x14ac:dyDescent="0.25">
      <c r="A246" s="55">
        <v>239</v>
      </c>
      <c r="B246" s="56">
        <v>5508</v>
      </c>
      <c r="C246" s="56" t="s">
        <v>215</v>
      </c>
      <c r="D246" s="56">
        <v>5508</v>
      </c>
      <c r="E246" s="56">
        <v>332.5</v>
      </c>
      <c r="F246" s="56">
        <v>357.8</v>
      </c>
      <c r="G246" s="56">
        <v>118969</v>
      </c>
      <c r="H246" s="56">
        <v>118969</v>
      </c>
      <c r="I246" s="56">
        <v>331.5</v>
      </c>
      <c r="J246" s="56">
        <v>367.2</v>
      </c>
      <c r="K246" s="56">
        <v>357.8</v>
      </c>
      <c r="L246" s="43"/>
      <c r="N246" s="3">
        <f t="shared" si="31"/>
        <v>368.53000000000003</v>
      </c>
      <c r="O246">
        <f t="shared" si="32"/>
        <v>122168</v>
      </c>
      <c r="P246">
        <f t="shared" si="33"/>
        <v>0</v>
      </c>
      <c r="Q246">
        <f t="shared" si="34"/>
        <v>122168</v>
      </c>
      <c r="R246">
        <f t="shared" si="35"/>
        <v>3199</v>
      </c>
      <c r="U246" s="3">
        <f t="shared" si="36"/>
        <v>368.53000000000003</v>
      </c>
      <c r="V246">
        <f t="shared" si="37"/>
        <v>135324</v>
      </c>
      <c r="W246">
        <f t="shared" si="38"/>
        <v>0</v>
      </c>
      <c r="X246">
        <f t="shared" si="39"/>
        <v>135324</v>
      </c>
      <c r="Y246">
        <f t="shared" si="40"/>
        <v>13156</v>
      </c>
    </row>
    <row r="247" spans="1:25" x14ac:dyDescent="0.25">
      <c r="A247" s="55">
        <v>240</v>
      </c>
      <c r="B247" s="56">
        <v>1975</v>
      </c>
      <c r="C247" s="56" t="s">
        <v>216</v>
      </c>
      <c r="D247" s="56">
        <v>1975</v>
      </c>
      <c r="E247" s="56">
        <v>371.2</v>
      </c>
      <c r="F247" s="56">
        <v>357.8</v>
      </c>
      <c r="G247" s="56">
        <v>132815</v>
      </c>
      <c r="H247" s="56">
        <v>142106</v>
      </c>
      <c r="I247" s="56">
        <v>372.4</v>
      </c>
      <c r="J247" s="56">
        <v>371.9</v>
      </c>
      <c r="K247" s="56">
        <v>357.8</v>
      </c>
      <c r="L247" s="43"/>
      <c r="N247" s="3">
        <f t="shared" si="31"/>
        <v>368.53000000000003</v>
      </c>
      <c r="O247">
        <f t="shared" si="32"/>
        <v>137241</v>
      </c>
      <c r="P247">
        <f t="shared" si="33"/>
        <v>0</v>
      </c>
      <c r="Q247">
        <f t="shared" si="34"/>
        <v>137241</v>
      </c>
      <c r="R247">
        <f t="shared" si="35"/>
        <v>-4865</v>
      </c>
      <c r="U247" s="3">
        <f t="shared" si="36"/>
        <v>368.53000000000003</v>
      </c>
      <c r="V247">
        <f t="shared" si="37"/>
        <v>137056</v>
      </c>
      <c r="W247">
        <f t="shared" si="38"/>
        <v>185</v>
      </c>
      <c r="X247">
        <f t="shared" si="39"/>
        <v>137241</v>
      </c>
      <c r="Y247">
        <f t="shared" si="40"/>
        <v>0</v>
      </c>
    </row>
    <row r="248" spans="1:25" x14ac:dyDescent="0.25">
      <c r="A248" s="55">
        <v>241</v>
      </c>
      <c r="B248" s="56">
        <v>4824</v>
      </c>
      <c r="C248" s="56" t="s">
        <v>217</v>
      </c>
      <c r="D248" s="56">
        <v>5510</v>
      </c>
      <c r="E248" s="56">
        <v>694.2</v>
      </c>
      <c r="F248" s="56">
        <v>357.8</v>
      </c>
      <c r="G248" s="56">
        <v>248385</v>
      </c>
      <c r="H248" s="56">
        <v>248385</v>
      </c>
      <c r="I248" s="56">
        <v>716.2</v>
      </c>
      <c r="J248" s="56">
        <v>715.2</v>
      </c>
      <c r="K248" s="56">
        <v>357.8</v>
      </c>
      <c r="L248" s="43"/>
      <c r="N248" s="3">
        <f t="shared" si="31"/>
        <v>368.53000000000003</v>
      </c>
      <c r="O248">
        <f t="shared" si="32"/>
        <v>263941</v>
      </c>
      <c r="P248">
        <f t="shared" si="33"/>
        <v>0</v>
      </c>
      <c r="Q248">
        <f t="shared" si="34"/>
        <v>263941</v>
      </c>
      <c r="R248">
        <f t="shared" si="35"/>
        <v>15556</v>
      </c>
      <c r="U248" s="3">
        <f t="shared" si="36"/>
        <v>368.53000000000003</v>
      </c>
      <c r="V248">
        <f t="shared" si="37"/>
        <v>263573</v>
      </c>
      <c r="W248">
        <f t="shared" si="38"/>
        <v>368</v>
      </c>
      <c r="X248">
        <f t="shared" si="39"/>
        <v>263941</v>
      </c>
      <c r="Y248">
        <f t="shared" si="40"/>
        <v>0</v>
      </c>
    </row>
    <row r="249" spans="1:25" x14ac:dyDescent="0.25">
      <c r="A249" s="55">
        <v>242</v>
      </c>
      <c r="B249" s="56">
        <v>5607</v>
      </c>
      <c r="C249" s="56" t="s">
        <v>218</v>
      </c>
      <c r="D249" s="56">
        <v>5607</v>
      </c>
      <c r="E249" s="56">
        <v>853.9</v>
      </c>
      <c r="F249" s="56">
        <v>357.8</v>
      </c>
      <c r="G249" s="56">
        <v>305525</v>
      </c>
      <c r="H249" s="56">
        <v>305525</v>
      </c>
      <c r="I249" s="56">
        <v>851.2</v>
      </c>
      <c r="J249" s="56">
        <v>862</v>
      </c>
      <c r="K249" s="56">
        <v>357.8</v>
      </c>
      <c r="L249" s="43"/>
      <c r="N249" s="3">
        <f t="shared" si="31"/>
        <v>368.53000000000003</v>
      </c>
      <c r="O249">
        <f t="shared" si="32"/>
        <v>313693</v>
      </c>
      <c r="P249">
        <f t="shared" si="33"/>
        <v>0</v>
      </c>
      <c r="Q249">
        <f t="shared" si="34"/>
        <v>313693</v>
      </c>
      <c r="R249">
        <f t="shared" si="35"/>
        <v>8168</v>
      </c>
      <c r="U249" s="3">
        <f t="shared" si="36"/>
        <v>368.53000000000003</v>
      </c>
      <c r="V249">
        <f t="shared" si="37"/>
        <v>317673</v>
      </c>
      <c r="W249">
        <f t="shared" si="38"/>
        <v>0</v>
      </c>
      <c r="X249">
        <f t="shared" si="39"/>
        <v>317673</v>
      </c>
      <c r="Y249">
        <f t="shared" si="40"/>
        <v>3980</v>
      </c>
    </row>
    <row r="250" spans="1:25" x14ac:dyDescent="0.25">
      <c r="A250" s="55">
        <v>243</v>
      </c>
      <c r="B250" s="56">
        <v>5643</v>
      </c>
      <c r="C250" s="56" t="s">
        <v>219</v>
      </c>
      <c r="D250" s="56">
        <v>5643</v>
      </c>
      <c r="E250" s="56">
        <v>986.9</v>
      </c>
      <c r="F250" s="56">
        <v>357.8</v>
      </c>
      <c r="G250" s="56">
        <v>353113</v>
      </c>
      <c r="H250" s="56">
        <v>353113</v>
      </c>
      <c r="I250" s="56">
        <v>1004.2</v>
      </c>
      <c r="J250" s="56">
        <v>1014.8</v>
      </c>
      <c r="K250" s="56">
        <v>357.8</v>
      </c>
      <c r="L250" s="43"/>
      <c r="N250" s="3">
        <f t="shared" si="31"/>
        <v>368.53000000000003</v>
      </c>
      <c r="O250">
        <f t="shared" si="32"/>
        <v>370078</v>
      </c>
      <c r="P250">
        <f t="shared" si="33"/>
        <v>0</v>
      </c>
      <c r="Q250">
        <f t="shared" si="34"/>
        <v>370078</v>
      </c>
      <c r="R250">
        <f t="shared" si="35"/>
        <v>16965</v>
      </c>
      <c r="U250" s="3">
        <f t="shared" si="36"/>
        <v>368.53000000000003</v>
      </c>
      <c r="V250">
        <f t="shared" si="37"/>
        <v>373984</v>
      </c>
      <c r="W250">
        <f t="shared" si="38"/>
        <v>0</v>
      </c>
      <c r="X250">
        <f t="shared" si="39"/>
        <v>373984</v>
      </c>
      <c r="Y250">
        <f t="shared" si="40"/>
        <v>3906</v>
      </c>
    </row>
    <row r="251" spans="1:25" x14ac:dyDescent="0.25">
      <c r="A251" s="55">
        <v>244</v>
      </c>
      <c r="B251" s="56">
        <v>5697</v>
      </c>
      <c r="C251" s="56" t="s">
        <v>432</v>
      </c>
      <c r="D251" s="56">
        <v>5697</v>
      </c>
      <c r="E251" s="56">
        <v>394</v>
      </c>
      <c r="F251" s="56">
        <v>357.8</v>
      </c>
      <c r="G251" s="56">
        <v>140973</v>
      </c>
      <c r="H251" s="56">
        <v>140973</v>
      </c>
      <c r="I251" s="56">
        <v>426</v>
      </c>
      <c r="J251" s="56">
        <v>425.5</v>
      </c>
      <c r="K251" s="56">
        <v>357.8</v>
      </c>
      <c r="L251" s="43"/>
      <c r="N251" s="3">
        <f t="shared" si="31"/>
        <v>368.53000000000003</v>
      </c>
      <c r="O251">
        <f t="shared" si="32"/>
        <v>156994</v>
      </c>
      <c r="P251">
        <f t="shared" si="33"/>
        <v>0</v>
      </c>
      <c r="Q251">
        <f t="shared" si="34"/>
        <v>156994</v>
      </c>
      <c r="R251">
        <f t="shared" si="35"/>
        <v>16021</v>
      </c>
      <c r="U251" s="3">
        <f t="shared" si="36"/>
        <v>368.53000000000003</v>
      </c>
      <c r="V251">
        <f t="shared" si="37"/>
        <v>156810</v>
      </c>
      <c r="W251">
        <f t="shared" si="38"/>
        <v>184</v>
      </c>
      <c r="X251">
        <f t="shared" si="39"/>
        <v>156994</v>
      </c>
      <c r="Y251">
        <f t="shared" si="40"/>
        <v>0</v>
      </c>
    </row>
    <row r="252" spans="1:25" x14ac:dyDescent="0.25">
      <c r="A252" s="55">
        <v>245</v>
      </c>
      <c r="B252" s="56">
        <v>5724</v>
      </c>
      <c r="C252" s="56" t="s">
        <v>220</v>
      </c>
      <c r="D252" s="56">
        <v>5724</v>
      </c>
      <c r="E252" s="56">
        <v>200</v>
      </c>
      <c r="F252" s="56">
        <v>357.8</v>
      </c>
      <c r="G252" s="56">
        <v>71560</v>
      </c>
      <c r="H252" s="56">
        <v>78192</v>
      </c>
      <c r="I252" s="56">
        <v>193</v>
      </c>
      <c r="J252" s="56">
        <v>188.1</v>
      </c>
      <c r="K252" s="56">
        <v>357.8</v>
      </c>
      <c r="L252" s="43"/>
      <c r="N252" s="3">
        <f t="shared" si="31"/>
        <v>368.53000000000003</v>
      </c>
      <c r="O252">
        <f t="shared" si="32"/>
        <v>71126</v>
      </c>
      <c r="P252">
        <f t="shared" si="33"/>
        <v>434</v>
      </c>
      <c r="Q252">
        <f t="shared" si="34"/>
        <v>71560</v>
      </c>
      <c r="R252">
        <f t="shared" si="35"/>
        <v>-6632</v>
      </c>
      <c r="U252" s="3">
        <f t="shared" si="36"/>
        <v>368.53000000000003</v>
      </c>
      <c r="V252">
        <f t="shared" si="37"/>
        <v>69320</v>
      </c>
      <c r="W252">
        <f t="shared" si="38"/>
        <v>1806</v>
      </c>
      <c r="X252">
        <f t="shared" si="39"/>
        <v>71126</v>
      </c>
      <c r="Y252">
        <f t="shared" si="40"/>
        <v>-434</v>
      </c>
    </row>
    <row r="253" spans="1:25" x14ac:dyDescent="0.25">
      <c r="A253" s="55">
        <v>246</v>
      </c>
      <c r="B253" s="56">
        <v>5805</v>
      </c>
      <c r="C253" s="56" t="s">
        <v>221</v>
      </c>
      <c r="D253" s="56">
        <v>5805</v>
      </c>
      <c r="E253" s="56">
        <v>1067.3</v>
      </c>
      <c r="F253" s="56">
        <v>357.8</v>
      </c>
      <c r="G253" s="56">
        <v>381880</v>
      </c>
      <c r="H253" s="56">
        <v>381880</v>
      </c>
      <c r="I253" s="56">
        <v>1067</v>
      </c>
      <c r="J253" s="56">
        <v>1077.5999999999999</v>
      </c>
      <c r="K253" s="56">
        <v>357.8</v>
      </c>
      <c r="L253" s="43"/>
      <c r="N253" s="3">
        <f t="shared" si="31"/>
        <v>368.53000000000003</v>
      </c>
      <c r="O253">
        <f t="shared" si="32"/>
        <v>393222</v>
      </c>
      <c r="P253">
        <f t="shared" si="33"/>
        <v>0</v>
      </c>
      <c r="Q253">
        <f t="shared" si="34"/>
        <v>393222</v>
      </c>
      <c r="R253">
        <f t="shared" si="35"/>
        <v>11342</v>
      </c>
      <c r="U253" s="3">
        <f t="shared" si="36"/>
        <v>368.53000000000003</v>
      </c>
      <c r="V253">
        <f t="shared" si="37"/>
        <v>397128</v>
      </c>
      <c r="W253">
        <f t="shared" si="38"/>
        <v>0</v>
      </c>
      <c r="X253">
        <f t="shared" si="39"/>
        <v>397128</v>
      </c>
      <c r="Y253">
        <f t="shared" si="40"/>
        <v>3906</v>
      </c>
    </row>
    <row r="254" spans="1:25" x14ac:dyDescent="0.25">
      <c r="A254" s="55">
        <v>247</v>
      </c>
      <c r="B254" s="56">
        <v>5823</v>
      </c>
      <c r="C254" s="56" t="s">
        <v>222</v>
      </c>
      <c r="D254" s="56">
        <v>5823</v>
      </c>
      <c r="E254" s="56">
        <v>372</v>
      </c>
      <c r="F254" s="56">
        <v>357.8</v>
      </c>
      <c r="G254" s="56">
        <v>133102</v>
      </c>
      <c r="H254" s="56">
        <v>133102</v>
      </c>
      <c r="I254" s="56">
        <v>356</v>
      </c>
      <c r="J254" s="56">
        <v>367.5</v>
      </c>
      <c r="K254" s="56">
        <v>357.8</v>
      </c>
      <c r="L254" s="43"/>
      <c r="N254" s="3">
        <f t="shared" si="31"/>
        <v>368.53000000000003</v>
      </c>
      <c r="O254">
        <f t="shared" si="32"/>
        <v>131197</v>
      </c>
      <c r="P254">
        <f t="shared" si="33"/>
        <v>1905</v>
      </c>
      <c r="Q254">
        <f t="shared" si="34"/>
        <v>133102</v>
      </c>
      <c r="R254">
        <f t="shared" si="35"/>
        <v>0</v>
      </c>
      <c r="U254" s="3">
        <f t="shared" si="36"/>
        <v>368.53000000000003</v>
      </c>
      <c r="V254">
        <f t="shared" si="37"/>
        <v>135435</v>
      </c>
      <c r="W254">
        <f t="shared" si="38"/>
        <v>0</v>
      </c>
      <c r="X254">
        <f t="shared" si="39"/>
        <v>135435</v>
      </c>
      <c r="Y254">
        <f t="shared" si="40"/>
        <v>2333</v>
      </c>
    </row>
    <row r="255" spans="1:25" x14ac:dyDescent="0.25">
      <c r="A255" s="55">
        <v>248</v>
      </c>
      <c r="B255" s="56">
        <v>5832</v>
      </c>
      <c r="C255" s="56" t="s">
        <v>223</v>
      </c>
      <c r="D255" s="56">
        <v>5832</v>
      </c>
      <c r="E255" s="56">
        <v>226</v>
      </c>
      <c r="F255" s="56">
        <v>357.8</v>
      </c>
      <c r="G255" s="56">
        <v>80863</v>
      </c>
      <c r="H255" s="56">
        <v>86918</v>
      </c>
      <c r="I255" s="56">
        <v>216</v>
      </c>
      <c r="J255" s="56">
        <v>210.5</v>
      </c>
      <c r="K255" s="56">
        <v>357.8</v>
      </c>
      <c r="L255" s="43"/>
      <c r="N255" s="3">
        <f t="shared" si="31"/>
        <v>368.53000000000003</v>
      </c>
      <c r="O255">
        <f t="shared" si="32"/>
        <v>79602</v>
      </c>
      <c r="P255">
        <f t="shared" si="33"/>
        <v>1261</v>
      </c>
      <c r="Q255">
        <f t="shared" si="34"/>
        <v>80863</v>
      </c>
      <c r="R255">
        <f t="shared" si="35"/>
        <v>-6055</v>
      </c>
      <c r="U255" s="3">
        <f t="shared" si="36"/>
        <v>368.53000000000003</v>
      </c>
      <c r="V255">
        <f t="shared" si="37"/>
        <v>77576</v>
      </c>
      <c r="W255">
        <f t="shared" si="38"/>
        <v>2026</v>
      </c>
      <c r="X255">
        <f t="shared" si="39"/>
        <v>79602</v>
      </c>
      <c r="Y255">
        <f t="shared" si="40"/>
        <v>-1261</v>
      </c>
    </row>
    <row r="256" spans="1:25" x14ac:dyDescent="0.25">
      <c r="A256" s="55">
        <v>249</v>
      </c>
      <c r="B256" s="56">
        <v>5877</v>
      </c>
      <c r="C256" s="56" t="s">
        <v>224</v>
      </c>
      <c r="D256" s="56">
        <v>5877</v>
      </c>
      <c r="E256" s="56">
        <v>1407.7</v>
      </c>
      <c r="F256" s="56">
        <v>357.8</v>
      </c>
      <c r="G256" s="56">
        <v>503675</v>
      </c>
      <c r="H256" s="56">
        <v>503675</v>
      </c>
      <c r="I256" s="56">
        <v>1423.6</v>
      </c>
      <c r="J256" s="56">
        <v>1373.6</v>
      </c>
      <c r="K256" s="56">
        <v>357.8</v>
      </c>
      <c r="L256" s="43"/>
      <c r="N256" s="3">
        <f t="shared" si="31"/>
        <v>368.53000000000003</v>
      </c>
      <c r="O256">
        <f t="shared" si="32"/>
        <v>524639</v>
      </c>
      <c r="P256">
        <f t="shared" si="33"/>
        <v>0</v>
      </c>
      <c r="Q256">
        <f t="shared" si="34"/>
        <v>524639</v>
      </c>
      <c r="R256">
        <f t="shared" si="35"/>
        <v>20964</v>
      </c>
      <c r="U256" s="3">
        <f t="shared" si="36"/>
        <v>368.53000000000003</v>
      </c>
      <c r="V256">
        <f t="shared" si="37"/>
        <v>506213</v>
      </c>
      <c r="W256">
        <f t="shared" si="38"/>
        <v>18426</v>
      </c>
      <c r="X256">
        <f t="shared" si="39"/>
        <v>524639</v>
      </c>
      <c r="Y256">
        <f t="shared" si="40"/>
        <v>0</v>
      </c>
    </row>
    <row r="257" spans="1:25" x14ac:dyDescent="0.25">
      <c r="A257" s="55">
        <v>250</v>
      </c>
      <c r="B257" s="56">
        <v>5895</v>
      </c>
      <c r="C257" s="56" t="s">
        <v>225</v>
      </c>
      <c r="D257" s="56">
        <v>5895</v>
      </c>
      <c r="E257" s="56">
        <v>254.6</v>
      </c>
      <c r="F257" s="56">
        <v>357.8</v>
      </c>
      <c r="G257" s="56">
        <v>91096</v>
      </c>
      <c r="H257" s="56">
        <v>91096</v>
      </c>
      <c r="I257" s="56">
        <v>237</v>
      </c>
      <c r="J257" s="56">
        <v>230.9</v>
      </c>
      <c r="K257" s="56">
        <v>357.8</v>
      </c>
      <c r="L257" s="43"/>
      <c r="N257" s="3">
        <f t="shared" si="31"/>
        <v>368.53000000000003</v>
      </c>
      <c r="O257">
        <f t="shared" si="32"/>
        <v>87342</v>
      </c>
      <c r="P257">
        <f t="shared" si="33"/>
        <v>3754</v>
      </c>
      <c r="Q257">
        <f t="shared" si="34"/>
        <v>91096</v>
      </c>
      <c r="R257">
        <f t="shared" si="35"/>
        <v>0</v>
      </c>
      <c r="U257" s="3">
        <f t="shared" si="36"/>
        <v>368.53000000000003</v>
      </c>
      <c r="V257">
        <f t="shared" si="37"/>
        <v>85094</v>
      </c>
      <c r="W257">
        <f t="shared" si="38"/>
        <v>2248</v>
      </c>
      <c r="X257">
        <f t="shared" si="39"/>
        <v>87342</v>
      </c>
      <c r="Y257">
        <f t="shared" si="40"/>
        <v>-3754</v>
      </c>
    </row>
    <row r="258" spans="1:25" x14ac:dyDescent="0.25">
      <c r="A258" s="55">
        <v>251</v>
      </c>
      <c r="B258" s="56">
        <v>5949</v>
      </c>
      <c r="C258" s="56" t="s">
        <v>226</v>
      </c>
      <c r="D258" s="56">
        <v>5949</v>
      </c>
      <c r="E258" s="56">
        <v>1116.4000000000001</v>
      </c>
      <c r="F258" s="56">
        <v>357.8</v>
      </c>
      <c r="G258" s="56">
        <v>399448</v>
      </c>
      <c r="H258" s="56">
        <v>399448</v>
      </c>
      <c r="I258" s="56">
        <v>1102.5999999999999</v>
      </c>
      <c r="J258" s="56">
        <v>1101.0999999999999</v>
      </c>
      <c r="K258" s="56">
        <v>357.8</v>
      </c>
      <c r="L258" s="43"/>
      <c r="N258" s="3">
        <f t="shared" si="31"/>
        <v>368.53000000000003</v>
      </c>
      <c r="O258">
        <f t="shared" si="32"/>
        <v>406341</v>
      </c>
      <c r="P258">
        <f t="shared" si="33"/>
        <v>0</v>
      </c>
      <c r="Q258">
        <f t="shared" si="34"/>
        <v>406341</v>
      </c>
      <c r="R258">
        <f t="shared" si="35"/>
        <v>6893</v>
      </c>
      <c r="U258" s="3">
        <f t="shared" si="36"/>
        <v>368.53000000000003</v>
      </c>
      <c r="V258">
        <f t="shared" si="37"/>
        <v>405788</v>
      </c>
      <c r="W258">
        <f t="shared" si="38"/>
        <v>553</v>
      </c>
      <c r="X258">
        <f t="shared" si="39"/>
        <v>406341</v>
      </c>
      <c r="Y258">
        <f t="shared" si="40"/>
        <v>0</v>
      </c>
    </row>
    <row r="259" spans="1:25" x14ac:dyDescent="0.25">
      <c r="A259" s="55">
        <v>252</v>
      </c>
      <c r="B259" s="56">
        <v>5976</v>
      </c>
      <c r="C259" s="56" t="s">
        <v>227</v>
      </c>
      <c r="D259" s="56">
        <v>5976</v>
      </c>
      <c r="E259" s="56">
        <v>1037.0999999999999</v>
      </c>
      <c r="F259" s="56">
        <v>357.8</v>
      </c>
      <c r="G259" s="56">
        <v>371074</v>
      </c>
      <c r="H259" s="56">
        <v>371074</v>
      </c>
      <c r="I259" s="56">
        <v>1050.3</v>
      </c>
      <c r="J259" s="56">
        <v>1024.8</v>
      </c>
      <c r="K259" s="56">
        <v>357.8</v>
      </c>
      <c r="L259" s="43"/>
      <c r="N259" s="3">
        <f t="shared" si="31"/>
        <v>368.53000000000003</v>
      </c>
      <c r="O259">
        <f t="shared" si="32"/>
        <v>387067</v>
      </c>
      <c r="P259">
        <f t="shared" si="33"/>
        <v>0</v>
      </c>
      <c r="Q259">
        <f t="shared" si="34"/>
        <v>387067</v>
      </c>
      <c r="R259">
        <f t="shared" si="35"/>
        <v>15993</v>
      </c>
      <c r="U259" s="3">
        <f t="shared" si="36"/>
        <v>368.53000000000003</v>
      </c>
      <c r="V259">
        <f t="shared" si="37"/>
        <v>377670</v>
      </c>
      <c r="W259">
        <f t="shared" si="38"/>
        <v>9397</v>
      </c>
      <c r="X259">
        <f t="shared" si="39"/>
        <v>387067</v>
      </c>
      <c r="Y259">
        <f t="shared" si="40"/>
        <v>0</v>
      </c>
    </row>
    <row r="260" spans="1:25" x14ac:dyDescent="0.25">
      <c r="A260" s="55">
        <v>253</v>
      </c>
      <c r="B260" s="56">
        <v>5994</v>
      </c>
      <c r="C260" s="56" t="s">
        <v>228</v>
      </c>
      <c r="D260" s="56">
        <v>5994</v>
      </c>
      <c r="E260" s="56">
        <v>710</v>
      </c>
      <c r="F260" s="56">
        <v>357.8</v>
      </c>
      <c r="G260" s="56">
        <v>254038</v>
      </c>
      <c r="H260" s="56">
        <v>254038</v>
      </c>
      <c r="I260" s="56">
        <v>689</v>
      </c>
      <c r="J260" s="56">
        <v>639.9</v>
      </c>
      <c r="K260" s="56">
        <v>357.8</v>
      </c>
      <c r="L260" s="43"/>
      <c r="N260" s="3">
        <f t="shared" si="31"/>
        <v>368.53000000000003</v>
      </c>
      <c r="O260">
        <f t="shared" si="32"/>
        <v>253917</v>
      </c>
      <c r="P260">
        <f t="shared" si="33"/>
        <v>121</v>
      </c>
      <c r="Q260">
        <f t="shared" si="34"/>
        <v>254038</v>
      </c>
      <c r="R260">
        <f t="shared" si="35"/>
        <v>0</v>
      </c>
      <c r="U260" s="3">
        <f t="shared" si="36"/>
        <v>368.53000000000003</v>
      </c>
      <c r="V260">
        <f t="shared" si="37"/>
        <v>235822</v>
      </c>
      <c r="W260">
        <f t="shared" si="38"/>
        <v>18095</v>
      </c>
      <c r="X260">
        <f t="shared" si="39"/>
        <v>253917</v>
      </c>
      <c r="Y260">
        <f t="shared" si="40"/>
        <v>-121</v>
      </c>
    </row>
    <row r="261" spans="1:25" x14ac:dyDescent="0.25">
      <c r="A261" s="55">
        <v>254</v>
      </c>
      <c r="B261" s="56">
        <v>6003</v>
      </c>
      <c r="C261" s="56" t="s">
        <v>229</v>
      </c>
      <c r="D261" s="56">
        <v>6003</v>
      </c>
      <c r="E261" s="56">
        <v>370.8</v>
      </c>
      <c r="F261" s="56">
        <v>357.8</v>
      </c>
      <c r="G261" s="56">
        <v>132672</v>
      </c>
      <c r="H261" s="56">
        <v>132672</v>
      </c>
      <c r="I261" s="56">
        <v>386</v>
      </c>
      <c r="J261" s="56">
        <v>385.5</v>
      </c>
      <c r="K261" s="56">
        <v>357.8</v>
      </c>
      <c r="L261" s="43"/>
      <c r="N261" s="3">
        <f t="shared" si="31"/>
        <v>368.53000000000003</v>
      </c>
      <c r="O261">
        <f t="shared" si="32"/>
        <v>142253</v>
      </c>
      <c r="P261">
        <f t="shared" si="33"/>
        <v>0</v>
      </c>
      <c r="Q261">
        <f t="shared" si="34"/>
        <v>142253</v>
      </c>
      <c r="R261">
        <f t="shared" si="35"/>
        <v>9581</v>
      </c>
      <c r="U261" s="3">
        <f t="shared" si="36"/>
        <v>368.53000000000003</v>
      </c>
      <c r="V261">
        <f t="shared" si="37"/>
        <v>142068</v>
      </c>
      <c r="W261">
        <f t="shared" si="38"/>
        <v>185</v>
      </c>
      <c r="X261">
        <f t="shared" si="39"/>
        <v>142253</v>
      </c>
      <c r="Y261">
        <f t="shared" si="40"/>
        <v>0</v>
      </c>
    </row>
    <row r="262" spans="1:25" x14ac:dyDescent="0.25">
      <c r="A262" s="55">
        <v>255</v>
      </c>
      <c r="B262" s="56">
        <v>6012</v>
      </c>
      <c r="C262" s="56" t="s">
        <v>230</v>
      </c>
      <c r="D262" s="56">
        <v>6012</v>
      </c>
      <c r="E262" s="56">
        <v>538.6</v>
      </c>
      <c r="F262" s="56">
        <v>357.8</v>
      </c>
      <c r="G262" s="56">
        <v>192711</v>
      </c>
      <c r="H262" s="56">
        <v>192711</v>
      </c>
      <c r="I262" s="56">
        <v>552.29999999999995</v>
      </c>
      <c r="J262" s="56">
        <v>551.5</v>
      </c>
      <c r="K262" s="56">
        <v>357.8</v>
      </c>
      <c r="L262" s="43"/>
      <c r="N262" s="3">
        <f t="shared" si="31"/>
        <v>368.53000000000003</v>
      </c>
      <c r="O262">
        <f t="shared" si="32"/>
        <v>203539</v>
      </c>
      <c r="P262">
        <f t="shared" si="33"/>
        <v>0</v>
      </c>
      <c r="Q262">
        <f t="shared" si="34"/>
        <v>203539</v>
      </c>
      <c r="R262">
        <f t="shared" si="35"/>
        <v>10828</v>
      </c>
      <c r="U262" s="3">
        <f t="shared" si="36"/>
        <v>368.53000000000003</v>
      </c>
      <c r="V262">
        <f t="shared" si="37"/>
        <v>203244</v>
      </c>
      <c r="W262">
        <f t="shared" si="38"/>
        <v>295</v>
      </c>
      <c r="X262">
        <f t="shared" si="39"/>
        <v>203539</v>
      </c>
      <c r="Y262">
        <f t="shared" si="40"/>
        <v>0</v>
      </c>
    </row>
    <row r="263" spans="1:25" x14ac:dyDescent="0.25">
      <c r="A263" s="55">
        <v>256</v>
      </c>
      <c r="B263" s="56">
        <v>6030</v>
      </c>
      <c r="C263" s="56" t="s">
        <v>231</v>
      </c>
      <c r="D263" s="56">
        <v>6030</v>
      </c>
      <c r="E263" s="56">
        <v>1478.5</v>
      </c>
      <c r="F263" s="56">
        <v>357.8</v>
      </c>
      <c r="G263" s="56">
        <v>529007</v>
      </c>
      <c r="H263" s="56">
        <v>529007</v>
      </c>
      <c r="I263" s="56">
        <v>1500.4</v>
      </c>
      <c r="J263" s="56">
        <v>1546.4</v>
      </c>
      <c r="K263" s="56">
        <v>357.8</v>
      </c>
      <c r="L263" s="43"/>
      <c r="N263" s="3">
        <f t="shared" si="31"/>
        <v>368.53000000000003</v>
      </c>
      <c r="O263">
        <f t="shared" si="32"/>
        <v>552942</v>
      </c>
      <c r="P263">
        <f t="shared" si="33"/>
        <v>0</v>
      </c>
      <c r="Q263">
        <f t="shared" si="34"/>
        <v>552942</v>
      </c>
      <c r="R263">
        <f t="shared" si="35"/>
        <v>23935</v>
      </c>
      <c r="U263" s="3">
        <f t="shared" si="36"/>
        <v>368.53000000000003</v>
      </c>
      <c r="V263">
        <f t="shared" si="37"/>
        <v>569895</v>
      </c>
      <c r="W263">
        <f t="shared" si="38"/>
        <v>0</v>
      </c>
      <c r="X263">
        <f t="shared" si="39"/>
        <v>569895</v>
      </c>
      <c r="Y263">
        <f t="shared" si="40"/>
        <v>16953</v>
      </c>
    </row>
    <row r="264" spans="1:25" x14ac:dyDescent="0.25">
      <c r="A264" s="55">
        <v>257</v>
      </c>
      <c r="B264" s="56">
        <v>6048</v>
      </c>
      <c r="C264" s="56" t="s">
        <v>232</v>
      </c>
      <c r="D264" s="56">
        <v>6035</v>
      </c>
      <c r="E264" s="56">
        <v>430</v>
      </c>
      <c r="F264" s="56">
        <v>357.8</v>
      </c>
      <c r="G264" s="56">
        <v>153854</v>
      </c>
      <c r="H264" s="56">
        <v>161654</v>
      </c>
      <c r="I264" s="56">
        <v>441.3</v>
      </c>
      <c r="J264" s="56">
        <v>392.5</v>
      </c>
      <c r="K264" s="56">
        <v>357.8</v>
      </c>
      <c r="L264" s="43"/>
      <c r="N264" s="3">
        <f t="shared" si="31"/>
        <v>368.53000000000003</v>
      </c>
      <c r="O264">
        <f t="shared" si="32"/>
        <v>162632</v>
      </c>
      <c r="P264">
        <f t="shared" si="33"/>
        <v>0</v>
      </c>
      <c r="Q264">
        <f t="shared" si="34"/>
        <v>162632</v>
      </c>
      <c r="R264">
        <f t="shared" si="35"/>
        <v>978</v>
      </c>
      <c r="U264" s="3">
        <f t="shared" si="36"/>
        <v>368.53000000000003</v>
      </c>
      <c r="V264">
        <f t="shared" si="37"/>
        <v>144648</v>
      </c>
      <c r="W264">
        <f t="shared" si="38"/>
        <v>17984</v>
      </c>
      <c r="X264">
        <f t="shared" si="39"/>
        <v>162632</v>
      </c>
      <c r="Y264">
        <f t="shared" si="40"/>
        <v>0</v>
      </c>
    </row>
    <row r="265" spans="1:25" x14ac:dyDescent="0.25">
      <c r="A265" s="55">
        <v>258</v>
      </c>
      <c r="B265" s="56">
        <v>6039</v>
      </c>
      <c r="C265" s="56" t="s">
        <v>233</v>
      </c>
      <c r="D265" s="56">
        <v>6039</v>
      </c>
      <c r="E265" s="56">
        <v>14868.6</v>
      </c>
      <c r="F265" s="56">
        <v>357.8</v>
      </c>
      <c r="G265" s="56">
        <v>5319985</v>
      </c>
      <c r="H265" s="56">
        <v>5319985</v>
      </c>
      <c r="I265" s="56">
        <v>14839.5</v>
      </c>
      <c r="J265" s="56">
        <v>14806.9</v>
      </c>
      <c r="K265" s="56">
        <v>357.8</v>
      </c>
      <c r="L265" s="43"/>
      <c r="N265" s="3">
        <f t="shared" ref="N265:N328" si="41">$N$6</f>
        <v>368.53000000000003</v>
      </c>
      <c r="O265">
        <f t="shared" ref="O265:O328" si="42">ROUND(N265*I265,0)</f>
        <v>5468801</v>
      </c>
      <c r="P265">
        <f t="shared" ref="P265:P328" si="43">IF(O265&lt;G265,G265-O265,0)</f>
        <v>0</v>
      </c>
      <c r="Q265">
        <f t="shared" ref="Q265:Q328" si="44">P265+O265</f>
        <v>5468801</v>
      </c>
      <c r="R265">
        <f t="shared" ref="R265:R328" si="45">Q265-(H265)</f>
        <v>148816</v>
      </c>
      <c r="U265" s="3">
        <f t="shared" ref="U265:U328" si="46">N265+$U$5</f>
        <v>368.53000000000003</v>
      </c>
      <c r="V265">
        <f t="shared" ref="V265:V328" si="47">ROUND(U265*J265,0)</f>
        <v>5456787</v>
      </c>
      <c r="W265">
        <f t="shared" ref="W265:W328" si="48">IF(V265&lt;O265,O265-V265,0)</f>
        <v>12014</v>
      </c>
      <c r="X265">
        <f t="shared" ref="X265:X328" si="49">W265+V265</f>
        <v>5468801</v>
      </c>
      <c r="Y265">
        <f t="shared" ref="Y265:Y328" si="50">X265-(Q265)</f>
        <v>0</v>
      </c>
    </row>
    <row r="266" spans="1:25" x14ac:dyDescent="0.25">
      <c r="A266" s="55">
        <v>259</v>
      </c>
      <c r="B266" s="56">
        <v>6093</v>
      </c>
      <c r="C266" s="56" t="s">
        <v>234</v>
      </c>
      <c r="D266" s="56">
        <v>6093</v>
      </c>
      <c r="E266" s="56">
        <v>1429.8</v>
      </c>
      <c r="F266" s="56">
        <v>357.8</v>
      </c>
      <c r="G266" s="56">
        <v>511582</v>
      </c>
      <c r="H266" s="56">
        <v>511582</v>
      </c>
      <c r="I266" s="56">
        <v>1451.3</v>
      </c>
      <c r="J266" s="56">
        <v>1473.4</v>
      </c>
      <c r="K266" s="56">
        <v>357.8</v>
      </c>
      <c r="L266" s="43"/>
      <c r="N266" s="3">
        <f t="shared" si="41"/>
        <v>368.53000000000003</v>
      </c>
      <c r="O266">
        <f t="shared" si="42"/>
        <v>534848</v>
      </c>
      <c r="P266">
        <f t="shared" si="43"/>
        <v>0</v>
      </c>
      <c r="Q266">
        <f t="shared" si="44"/>
        <v>534848</v>
      </c>
      <c r="R266">
        <f t="shared" si="45"/>
        <v>23266</v>
      </c>
      <c r="U266" s="3">
        <f t="shared" si="46"/>
        <v>368.53000000000003</v>
      </c>
      <c r="V266">
        <f t="shared" si="47"/>
        <v>542992</v>
      </c>
      <c r="W266">
        <f t="shared" si="48"/>
        <v>0</v>
      </c>
      <c r="X266">
        <f t="shared" si="49"/>
        <v>542992</v>
      </c>
      <c r="Y266">
        <f t="shared" si="50"/>
        <v>8144</v>
      </c>
    </row>
    <row r="267" spans="1:25" x14ac:dyDescent="0.25">
      <c r="A267" s="55">
        <v>260</v>
      </c>
      <c r="B267" s="56">
        <v>6091</v>
      </c>
      <c r="C267" s="56" t="s">
        <v>235</v>
      </c>
      <c r="D267" s="56">
        <v>6091</v>
      </c>
      <c r="E267" s="56">
        <v>895.6</v>
      </c>
      <c r="F267" s="56">
        <v>357.8</v>
      </c>
      <c r="G267" s="56">
        <v>320446</v>
      </c>
      <c r="H267" s="56">
        <v>324949</v>
      </c>
      <c r="I267" s="56">
        <v>928.5</v>
      </c>
      <c r="J267" s="56">
        <v>927.2</v>
      </c>
      <c r="K267" s="56">
        <v>357.8</v>
      </c>
      <c r="L267" s="43"/>
      <c r="N267" s="3">
        <f t="shared" si="41"/>
        <v>368.53000000000003</v>
      </c>
      <c r="O267">
        <f t="shared" si="42"/>
        <v>342180</v>
      </c>
      <c r="P267">
        <f t="shared" si="43"/>
        <v>0</v>
      </c>
      <c r="Q267">
        <f t="shared" si="44"/>
        <v>342180</v>
      </c>
      <c r="R267">
        <f t="shared" si="45"/>
        <v>17231</v>
      </c>
      <c r="U267" s="3">
        <f t="shared" si="46"/>
        <v>368.53000000000003</v>
      </c>
      <c r="V267">
        <f t="shared" si="47"/>
        <v>341701</v>
      </c>
      <c r="W267">
        <f t="shared" si="48"/>
        <v>479</v>
      </c>
      <c r="X267">
        <f t="shared" si="49"/>
        <v>342180</v>
      </c>
      <c r="Y267">
        <f t="shared" si="50"/>
        <v>0</v>
      </c>
    </row>
    <row r="268" spans="1:25" x14ac:dyDescent="0.25">
      <c r="A268" s="55">
        <v>261</v>
      </c>
      <c r="B268" s="56">
        <v>6095</v>
      </c>
      <c r="C268" s="56" t="s">
        <v>236</v>
      </c>
      <c r="D268" s="56">
        <v>6095</v>
      </c>
      <c r="E268" s="56">
        <v>631.29999999999995</v>
      </c>
      <c r="F268" s="56">
        <v>357.8</v>
      </c>
      <c r="G268" s="56">
        <v>225879</v>
      </c>
      <c r="H268" s="56">
        <v>225879</v>
      </c>
      <c r="I268" s="56">
        <v>626.70000000000005</v>
      </c>
      <c r="J268" s="56">
        <v>613.79999999999995</v>
      </c>
      <c r="K268" s="56">
        <v>357.8</v>
      </c>
      <c r="L268" s="43"/>
      <c r="N268" s="3">
        <f t="shared" si="41"/>
        <v>368.53000000000003</v>
      </c>
      <c r="O268">
        <f t="shared" si="42"/>
        <v>230958</v>
      </c>
      <c r="P268">
        <f t="shared" si="43"/>
        <v>0</v>
      </c>
      <c r="Q268">
        <f t="shared" si="44"/>
        <v>230958</v>
      </c>
      <c r="R268">
        <f t="shared" si="45"/>
        <v>5079</v>
      </c>
      <c r="U268" s="3">
        <f t="shared" si="46"/>
        <v>368.53000000000003</v>
      </c>
      <c r="V268">
        <f t="shared" si="47"/>
        <v>226204</v>
      </c>
      <c r="W268">
        <f t="shared" si="48"/>
        <v>4754</v>
      </c>
      <c r="X268">
        <f t="shared" si="49"/>
        <v>230958</v>
      </c>
      <c r="Y268">
        <f t="shared" si="50"/>
        <v>0</v>
      </c>
    </row>
    <row r="269" spans="1:25" x14ac:dyDescent="0.25">
      <c r="A269" s="55">
        <v>262</v>
      </c>
      <c r="B269" s="56">
        <v>5157</v>
      </c>
      <c r="C269" s="56" t="s">
        <v>237</v>
      </c>
      <c r="D269" s="56">
        <v>6099</v>
      </c>
      <c r="E269" s="56">
        <v>546.9</v>
      </c>
      <c r="F269" s="56">
        <v>357.8</v>
      </c>
      <c r="G269" s="56">
        <v>195681</v>
      </c>
      <c r="H269" s="56">
        <v>203892</v>
      </c>
      <c r="I269" s="56">
        <v>561.5</v>
      </c>
      <c r="J269" s="56">
        <v>548.70000000000005</v>
      </c>
      <c r="K269" s="56">
        <v>357.8</v>
      </c>
      <c r="L269" s="43"/>
      <c r="N269" s="3">
        <f t="shared" si="41"/>
        <v>368.53000000000003</v>
      </c>
      <c r="O269">
        <f t="shared" si="42"/>
        <v>206930</v>
      </c>
      <c r="P269">
        <f t="shared" si="43"/>
        <v>0</v>
      </c>
      <c r="Q269">
        <f t="shared" si="44"/>
        <v>206930</v>
      </c>
      <c r="R269">
        <f t="shared" si="45"/>
        <v>3038</v>
      </c>
      <c r="U269" s="3">
        <f t="shared" si="46"/>
        <v>368.53000000000003</v>
      </c>
      <c r="V269">
        <f t="shared" si="47"/>
        <v>202212</v>
      </c>
      <c r="W269">
        <f t="shared" si="48"/>
        <v>4718</v>
      </c>
      <c r="X269">
        <f t="shared" si="49"/>
        <v>206930</v>
      </c>
      <c r="Y269">
        <f t="shared" si="50"/>
        <v>0</v>
      </c>
    </row>
    <row r="270" spans="1:25" x14ac:dyDescent="0.25">
      <c r="A270" s="55">
        <v>263</v>
      </c>
      <c r="B270" s="56">
        <v>6097</v>
      </c>
      <c r="C270" s="56" t="s">
        <v>238</v>
      </c>
      <c r="D270" s="56">
        <v>6097</v>
      </c>
      <c r="E270" s="56">
        <v>203.1</v>
      </c>
      <c r="F270" s="56">
        <v>357.8</v>
      </c>
      <c r="G270" s="56">
        <v>72669</v>
      </c>
      <c r="H270" s="56">
        <v>74736</v>
      </c>
      <c r="I270" s="56">
        <v>193.4</v>
      </c>
      <c r="J270" s="56">
        <v>188.5</v>
      </c>
      <c r="K270" s="56">
        <v>357.8</v>
      </c>
      <c r="L270" s="43"/>
      <c r="N270" s="3">
        <f t="shared" si="41"/>
        <v>368.53000000000003</v>
      </c>
      <c r="O270">
        <f t="shared" si="42"/>
        <v>71274</v>
      </c>
      <c r="P270">
        <f t="shared" si="43"/>
        <v>1395</v>
      </c>
      <c r="Q270">
        <f t="shared" si="44"/>
        <v>72669</v>
      </c>
      <c r="R270">
        <f t="shared" si="45"/>
        <v>-2067</v>
      </c>
      <c r="U270" s="3">
        <f t="shared" si="46"/>
        <v>368.53000000000003</v>
      </c>
      <c r="V270">
        <f t="shared" si="47"/>
        <v>69468</v>
      </c>
      <c r="W270">
        <f t="shared" si="48"/>
        <v>1806</v>
      </c>
      <c r="X270">
        <f t="shared" si="49"/>
        <v>71274</v>
      </c>
      <c r="Y270">
        <f t="shared" si="50"/>
        <v>-1395</v>
      </c>
    </row>
    <row r="271" spans="1:25" x14ac:dyDescent="0.25">
      <c r="A271" s="55">
        <v>264</v>
      </c>
      <c r="B271" s="56">
        <v>6098</v>
      </c>
      <c r="C271" s="56" t="s">
        <v>357</v>
      </c>
      <c r="D271" s="56">
        <v>6098</v>
      </c>
      <c r="E271" s="56">
        <v>1453.4</v>
      </c>
      <c r="F271" s="56">
        <v>357.8</v>
      </c>
      <c r="G271" s="56">
        <v>520027</v>
      </c>
      <c r="H271" s="56">
        <v>528003</v>
      </c>
      <c r="I271" s="56">
        <v>1447.4</v>
      </c>
      <c r="J271" s="56">
        <v>1433.3</v>
      </c>
      <c r="K271" s="56">
        <v>357.8</v>
      </c>
      <c r="L271" s="43"/>
      <c r="N271" s="3">
        <f t="shared" si="41"/>
        <v>368.53000000000003</v>
      </c>
      <c r="O271">
        <f t="shared" si="42"/>
        <v>533410</v>
      </c>
      <c r="P271">
        <f t="shared" si="43"/>
        <v>0</v>
      </c>
      <c r="Q271">
        <f t="shared" si="44"/>
        <v>533410</v>
      </c>
      <c r="R271">
        <f t="shared" si="45"/>
        <v>5407</v>
      </c>
      <c r="U271" s="3">
        <f t="shared" si="46"/>
        <v>368.53000000000003</v>
      </c>
      <c r="V271">
        <f t="shared" si="47"/>
        <v>528214</v>
      </c>
      <c r="W271">
        <f t="shared" si="48"/>
        <v>5196</v>
      </c>
      <c r="X271">
        <f t="shared" si="49"/>
        <v>533410</v>
      </c>
      <c r="Y271">
        <f t="shared" si="50"/>
        <v>0</v>
      </c>
    </row>
    <row r="272" spans="1:25" x14ac:dyDescent="0.25">
      <c r="A272" s="55">
        <v>265</v>
      </c>
      <c r="B272" s="56">
        <v>6100</v>
      </c>
      <c r="C272" s="56" t="s">
        <v>239</v>
      </c>
      <c r="D272" s="56">
        <v>6100</v>
      </c>
      <c r="E272" s="56">
        <v>507.2</v>
      </c>
      <c r="F272" s="56">
        <v>357.8</v>
      </c>
      <c r="G272" s="56">
        <v>181476</v>
      </c>
      <c r="H272" s="56">
        <v>181476</v>
      </c>
      <c r="I272" s="56">
        <v>516.70000000000005</v>
      </c>
      <c r="J272" s="56">
        <v>528</v>
      </c>
      <c r="K272" s="56">
        <v>357.8</v>
      </c>
      <c r="L272" s="43"/>
      <c r="N272" s="3">
        <f t="shared" si="41"/>
        <v>368.53000000000003</v>
      </c>
      <c r="O272">
        <f t="shared" si="42"/>
        <v>190419</v>
      </c>
      <c r="P272">
        <f t="shared" si="43"/>
        <v>0</v>
      </c>
      <c r="Q272">
        <f t="shared" si="44"/>
        <v>190419</v>
      </c>
      <c r="R272">
        <f t="shared" si="45"/>
        <v>8943</v>
      </c>
      <c r="U272" s="3">
        <f t="shared" si="46"/>
        <v>368.53000000000003</v>
      </c>
      <c r="V272">
        <f t="shared" si="47"/>
        <v>194584</v>
      </c>
      <c r="W272">
        <f t="shared" si="48"/>
        <v>0</v>
      </c>
      <c r="X272">
        <f t="shared" si="49"/>
        <v>194584</v>
      </c>
      <c r="Y272">
        <f t="shared" si="50"/>
        <v>4165</v>
      </c>
    </row>
    <row r="273" spans="1:25" x14ac:dyDescent="0.25">
      <c r="A273" s="55">
        <v>266</v>
      </c>
      <c r="B273" s="56">
        <v>6101</v>
      </c>
      <c r="C273" s="56" t="s">
        <v>240</v>
      </c>
      <c r="D273" s="56">
        <v>6101</v>
      </c>
      <c r="E273" s="56">
        <v>7024.1</v>
      </c>
      <c r="F273" s="56">
        <v>357.8</v>
      </c>
      <c r="G273" s="56">
        <v>2513223</v>
      </c>
      <c r="H273" s="56">
        <v>2513223</v>
      </c>
      <c r="I273" s="56">
        <v>7211</v>
      </c>
      <c r="J273" s="56">
        <v>7201.2</v>
      </c>
      <c r="K273" s="56">
        <v>357.8</v>
      </c>
      <c r="L273" s="43"/>
      <c r="N273" s="3">
        <f t="shared" si="41"/>
        <v>368.53000000000003</v>
      </c>
      <c r="O273">
        <f t="shared" si="42"/>
        <v>2657470</v>
      </c>
      <c r="P273">
        <f t="shared" si="43"/>
        <v>0</v>
      </c>
      <c r="Q273">
        <f t="shared" si="44"/>
        <v>2657470</v>
      </c>
      <c r="R273">
        <f t="shared" si="45"/>
        <v>144247</v>
      </c>
      <c r="U273" s="3">
        <f t="shared" si="46"/>
        <v>368.53000000000003</v>
      </c>
      <c r="V273">
        <f t="shared" si="47"/>
        <v>2653858</v>
      </c>
      <c r="W273">
        <f t="shared" si="48"/>
        <v>3612</v>
      </c>
      <c r="X273">
        <f t="shared" si="49"/>
        <v>2657470</v>
      </c>
      <c r="Y273">
        <f t="shared" si="50"/>
        <v>0</v>
      </c>
    </row>
    <row r="274" spans="1:25" x14ac:dyDescent="0.25">
      <c r="A274" s="55">
        <v>267</v>
      </c>
      <c r="B274" s="56">
        <v>6094</v>
      </c>
      <c r="C274" s="56" t="s">
        <v>241</v>
      </c>
      <c r="D274" s="56">
        <v>6094</v>
      </c>
      <c r="E274" s="56">
        <v>531.5</v>
      </c>
      <c r="F274" s="56">
        <v>357.8</v>
      </c>
      <c r="G274" s="56">
        <v>190171</v>
      </c>
      <c r="H274" s="56">
        <v>190171</v>
      </c>
      <c r="I274" s="56">
        <v>505.7</v>
      </c>
      <c r="J274" s="56">
        <v>504.9</v>
      </c>
      <c r="K274" s="56">
        <v>357.8</v>
      </c>
      <c r="L274" s="43"/>
      <c r="N274" s="3">
        <f t="shared" si="41"/>
        <v>368.53000000000003</v>
      </c>
      <c r="O274">
        <f t="shared" si="42"/>
        <v>186366</v>
      </c>
      <c r="P274">
        <f t="shared" si="43"/>
        <v>3805</v>
      </c>
      <c r="Q274">
        <f t="shared" si="44"/>
        <v>190171</v>
      </c>
      <c r="R274">
        <f t="shared" si="45"/>
        <v>0</v>
      </c>
      <c r="U274" s="3">
        <f t="shared" si="46"/>
        <v>368.53000000000003</v>
      </c>
      <c r="V274">
        <f t="shared" si="47"/>
        <v>186071</v>
      </c>
      <c r="W274">
        <f t="shared" si="48"/>
        <v>295</v>
      </c>
      <c r="X274">
        <f t="shared" si="49"/>
        <v>186366</v>
      </c>
      <c r="Y274">
        <f t="shared" si="50"/>
        <v>-3805</v>
      </c>
    </row>
    <row r="275" spans="1:25" x14ac:dyDescent="0.25">
      <c r="A275" s="55">
        <v>268</v>
      </c>
      <c r="B275" s="56">
        <v>6096</v>
      </c>
      <c r="C275" s="56" t="s">
        <v>433</v>
      </c>
      <c r="D275" s="56">
        <v>6096</v>
      </c>
      <c r="E275" s="56">
        <v>525.20000000000005</v>
      </c>
      <c r="F275" s="56">
        <v>357.8</v>
      </c>
      <c r="G275" s="56">
        <v>187917</v>
      </c>
      <c r="H275" s="56">
        <v>187917</v>
      </c>
      <c r="I275" s="56">
        <v>524.29999999999995</v>
      </c>
      <c r="J275" s="56">
        <v>511.5</v>
      </c>
      <c r="K275" s="56">
        <v>357.8</v>
      </c>
      <c r="L275" s="43"/>
      <c r="N275" s="3">
        <f t="shared" si="41"/>
        <v>368.53000000000003</v>
      </c>
      <c r="O275">
        <f t="shared" si="42"/>
        <v>193220</v>
      </c>
      <c r="P275">
        <f t="shared" si="43"/>
        <v>0</v>
      </c>
      <c r="Q275">
        <f t="shared" si="44"/>
        <v>193220</v>
      </c>
      <c r="R275">
        <f t="shared" si="45"/>
        <v>5303</v>
      </c>
      <c r="U275" s="3">
        <f t="shared" si="46"/>
        <v>368.53000000000003</v>
      </c>
      <c r="V275">
        <f t="shared" si="47"/>
        <v>188503</v>
      </c>
      <c r="W275">
        <f t="shared" si="48"/>
        <v>4717</v>
      </c>
      <c r="X275">
        <f t="shared" si="49"/>
        <v>193220</v>
      </c>
      <c r="Y275">
        <f t="shared" si="50"/>
        <v>0</v>
      </c>
    </row>
    <row r="276" spans="1:25" x14ac:dyDescent="0.25">
      <c r="A276" s="55">
        <v>269</v>
      </c>
      <c r="B276" s="56">
        <v>6102</v>
      </c>
      <c r="C276" s="56" t="s">
        <v>242</v>
      </c>
      <c r="D276" s="56">
        <v>6102</v>
      </c>
      <c r="E276" s="56">
        <v>2002.4</v>
      </c>
      <c r="F276" s="56">
        <v>357.8</v>
      </c>
      <c r="G276" s="56">
        <v>716459</v>
      </c>
      <c r="H276" s="56">
        <v>716459</v>
      </c>
      <c r="I276" s="56">
        <v>2025.3</v>
      </c>
      <c r="J276" s="56">
        <v>2058.6</v>
      </c>
      <c r="K276" s="56">
        <v>357.8</v>
      </c>
      <c r="L276" s="43"/>
      <c r="N276" s="3">
        <f t="shared" si="41"/>
        <v>368.53000000000003</v>
      </c>
      <c r="O276">
        <f t="shared" si="42"/>
        <v>746384</v>
      </c>
      <c r="P276">
        <f t="shared" si="43"/>
        <v>0</v>
      </c>
      <c r="Q276">
        <f t="shared" si="44"/>
        <v>746384</v>
      </c>
      <c r="R276">
        <f t="shared" si="45"/>
        <v>29925</v>
      </c>
      <c r="U276" s="3">
        <f t="shared" si="46"/>
        <v>368.53000000000003</v>
      </c>
      <c r="V276">
        <f t="shared" si="47"/>
        <v>758656</v>
      </c>
      <c r="W276">
        <f t="shared" si="48"/>
        <v>0</v>
      </c>
      <c r="X276">
        <f t="shared" si="49"/>
        <v>758656</v>
      </c>
      <c r="Y276">
        <f t="shared" si="50"/>
        <v>12272</v>
      </c>
    </row>
    <row r="277" spans="1:25" x14ac:dyDescent="0.25">
      <c r="A277" s="55">
        <v>270</v>
      </c>
      <c r="B277" s="56">
        <v>6120</v>
      </c>
      <c r="C277" s="56" t="s">
        <v>243</v>
      </c>
      <c r="D277" s="56">
        <v>6120</v>
      </c>
      <c r="E277" s="56">
        <v>1145.9000000000001</v>
      </c>
      <c r="F277" s="56">
        <v>357.8</v>
      </c>
      <c r="G277" s="56">
        <v>410003</v>
      </c>
      <c r="H277" s="56">
        <v>410003</v>
      </c>
      <c r="I277" s="56">
        <v>1167.9000000000001</v>
      </c>
      <c r="J277" s="56">
        <v>1142.2</v>
      </c>
      <c r="K277" s="56">
        <v>357.8</v>
      </c>
      <c r="L277" s="43"/>
      <c r="N277" s="3">
        <f t="shared" si="41"/>
        <v>368.53000000000003</v>
      </c>
      <c r="O277">
        <f t="shared" si="42"/>
        <v>430406</v>
      </c>
      <c r="P277">
        <f t="shared" si="43"/>
        <v>0</v>
      </c>
      <c r="Q277">
        <f t="shared" si="44"/>
        <v>430406</v>
      </c>
      <c r="R277">
        <f t="shared" si="45"/>
        <v>20403</v>
      </c>
      <c r="U277" s="3">
        <f t="shared" si="46"/>
        <v>368.53000000000003</v>
      </c>
      <c r="V277">
        <f t="shared" si="47"/>
        <v>420935</v>
      </c>
      <c r="W277">
        <f t="shared" si="48"/>
        <v>9471</v>
      </c>
      <c r="X277">
        <f t="shared" si="49"/>
        <v>430406</v>
      </c>
      <c r="Y277">
        <f t="shared" si="50"/>
        <v>0</v>
      </c>
    </row>
    <row r="278" spans="1:25" x14ac:dyDescent="0.25">
      <c r="A278" s="55">
        <v>271</v>
      </c>
      <c r="B278" s="56">
        <v>6138</v>
      </c>
      <c r="C278" s="56" t="s">
        <v>244</v>
      </c>
      <c r="D278" s="56">
        <v>6138</v>
      </c>
      <c r="E278" s="56">
        <v>401.1</v>
      </c>
      <c r="F278" s="56">
        <v>357.8</v>
      </c>
      <c r="G278" s="56">
        <v>143514</v>
      </c>
      <c r="H278" s="56">
        <v>143514</v>
      </c>
      <c r="I278" s="56">
        <v>406.7</v>
      </c>
      <c r="J278" s="56">
        <v>406.1</v>
      </c>
      <c r="K278" s="56">
        <v>357.8</v>
      </c>
      <c r="L278" s="43"/>
      <c r="N278" s="3">
        <f t="shared" si="41"/>
        <v>368.53000000000003</v>
      </c>
      <c r="O278">
        <f t="shared" si="42"/>
        <v>149881</v>
      </c>
      <c r="P278">
        <f t="shared" si="43"/>
        <v>0</v>
      </c>
      <c r="Q278">
        <f t="shared" si="44"/>
        <v>149881</v>
      </c>
      <c r="R278">
        <f t="shared" si="45"/>
        <v>6367</v>
      </c>
      <c r="U278" s="3">
        <f t="shared" si="46"/>
        <v>368.53000000000003</v>
      </c>
      <c r="V278">
        <f t="shared" si="47"/>
        <v>149660</v>
      </c>
      <c r="W278">
        <f t="shared" si="48"/>
        <v>221</v>
      </c>
      <c r="X278">
        <f t="shared" si="49"/>
        <v>149881</v>
      </c>
      <c r="Y278">
        <f t="shared" si="50"/>
        <v>0</v>
      </c>
    </row>
    <row r="279" spans="1:25" x14ac:dyDescent="0.25">
      <c r="A279" s="55">
        <v>272</v>
      </c>
      <c r="B279" s="56">
        <v>5751</v>
      </c>
      <c r="C279" s="56" t="s">
        <v>245</v>
      </c>
      <c r="D279" s="56">
        <v>5751</v>
      </c>
      <c r="E279" s="56">
        <v>561.1</v>
      </c>
      <c r="F279" s="56">
        <v>357.8</v>
      </c>
      <c r="G279" s="56">
        <v>200762</v>
      </c>
      <c r="H279" s="56">
        <v>204415</v>
      </c>
      <c r="I279" s="56">
        <v>570.70000000000005</v>
      </c>
      <c r="J279" s="56">
        <v>593.9</v>
      </c>
      <c r="K279" s="56">
        <v>357.8</v>
      </c>
      <c r="L279" s="43"/>
      <c r="N279" s="3">
        <f t="shared" si="41"/>
        <v>368.53000000000003</v>
      </c>
      <c r="O279">
        <f t="shared" si="42"/>
        <v>210320</v>
      </c>
      <c r="P279">
        <f t="shared" si="43"/>
        <v>0</v>
      </c>
      <c r="Q279">
        <f t="shared" si="44"/>
        <v>210320</v>
      </c>
      <c r="R279">
        <f t="shared" si="45"/>
        <v>5905</v>
      </c>
      <c r="U279" s="3">
        <f t="shared" si="46"/>
        <v>368.53000000000003</v>
      </c>
      <c r="V279">
        <f t="shared" si="47"/>
        <v>218870</v>
      </c>
      <c r="W279">
        <f t="shared" si="48"/>
        <v>0</v>
      </c>
      <c r="X279">
        <f t="shared" si="49"/>
        <v>218870</v>
      </c>
      <c r="Y279">
        <f t="shared" si="50"/>
        <v>8550</v>
      </c>
    </row>
    <row r="280" spans="1:25" x14ac:dyDescent="0.25">
      <c r="A280" s="55">
        <v>273</v>
      </c>
      <c r="B280" s="56">
        <v>6165</v>
      </c>
      <c r="C280" s="56" t="s">
        <v>246</v>
      </c>
      <c r="D280" s="56">
        <v>6165</v>
      </c>
      <c r="E280" s="56">
        <v>194.5</v>
      </c>
      <c r="F280" s="56">
        <v>357.8</v>
      </c>
      <c r="G280" s="56">
        <v>69592</v>
      </c>
      <c r="H280" s="56">
        <v>69592</v>
      </c>
      <c r="I280" s="56">
        <v>197</v>
      </c>
      <c r="J280" s="56">
        <v>192.3</v>
      </c>
      <c r="K280" s="56">
        <v>357.8</v>
      </c>
      <c r="L280" s="43"/>
      <c r="N280" s="3">
        <f t="shared" si="41"/>
        <v>368.53000000000003</v>
      </c>
      <c r="O280">
        <f t="shared" si="42"/>
        <v>72600</v>
      </c>
      <c r="P280">
        <f t="shared" si="43"/>
        <v>0</v>
      </c>
      <c r="Q280">
        <f t="shared" si="44"/>
        <v>72600</v>
      </c>
      <c r="R280">
        <f t="shared" si="45"/>
        <v>3008</v>
      </c>
      <c r="U280" s="3">
        <f t="shared" si="46"/>
        <v>368.53000000000003</v>
      </c>
      <c r="V280">
        <f t="shared" si="47"/>
        <v>70868</v>
      </c>
      <c r="W280">
        <f t="shared" si="48"/>
        <v>1732</v>
      </c>
      <c r="X280">
        <f t="shared" si="49"/>
        <v>72600</v>
      </c>
      <c r="Y280">
        <f t="shared" si="50"/>
        <v>0</v>
      </c>
    </row>
    <row r="281" spans="1:25" x14ac:dyDescent="0.25">
      <c r="A281" s="55">
        <v>274</v>
      </c>
      <c r="B281" s="56">
        <v>6175</v>
      </c>
      <c r="C281" s="56" t="s">
        <v>247</v>
      </c>
      <c r="D281" s="56">
        <v>6175</v>
      </c>
      <c r="E281" s="56">
        <v>604.6</v>
      </c>
      <c r="F281" s="56">
        <v>357.8</v>
      </c>
      <c r="G281" s="56">
        <v>216326</v>
      </c>
      <c r="H281" s="56">
        <v>216326</v>
      </c>
      <c r="I281" s="56">
        <v>584.6</v>
      </c>
      <c r="J281" s="56">
        <v>583.70000000000005</v>
      </c>
      <c r="K281" s="56">
        <v>357.8</v>
      </c>
      <c r="L281" s="43"/>
      <c r="N281" s="3">
        <f t="shared" si="41"/>
        <v>368.53000000000003</v>
      </c>
      <c r="O281">
        <f t="shared" si="42"/>
        <v>215443</v>
      </c>
      <c r="P281">
        <f t="shared" si="43"/>
        <v>883</v>
      </c>
      <c r="Q281">
        <f t="shared" si="44"/>
        <v>216326</v>
      </c>
      <c r="R281">
        <f t="shared" si="45"/>
        <v>0</v>
      </c>
      <c r="U281" s="3">
        <f t="shared" si="46"/>
        <v>368.53000000000003</v>
      </c>
      <c r="V281">
        <f t="shared" si="47"/>
        <v>215111</v>
      </c>
      <c r="W281">
        <f t="shared" si="48"/>
        <v>332</v>
      </c>
      <c r="X281">
        <f t="shared" si="49"/>
        <v>215443</v>
      </c>
      <c r="Y281">
        <f t="shared" si="50"/>
        <v>-883</v>
      </c>
    </row>
    <row r="282" spans="1:25" x14ac:dyDescent="0.25">
      <c r="A282" s="55">
        <v>275</v>
      </c>
      <c r="B282" s="56">
        <v>6219</v>
      </c>
      <c r="C282" s="56" t="s">
        <v>248</v>
      </c>
      <c r="D282" s="56">
        <v>6219</v>
      </c>
      <c r="E282" s="56">
        <v>2570.1999999999998</v>
      </c>
      <c r="F282" s="56">
        <v>357.8</v>
      </c>
      <c r="G282" s="56">
        <v>919618</v>
      </c>
      <c r="H282" s="56">
        <v>919618</v>
      </c>
      <c r="I282" s="56">
        <v>2531.6999999999998</v>
      </c>
      <c r="J282" s="56">
        <v>2540.1</v>
      </c>
      <c r="K282" s="56">
        <v>357.8</v>
      </c>
      <c r="L282" s="43"/>
      <c r="N282" s="3">
        <f t="shared" si="41"/>
        <v>368.53000000000003</v>
      </c>
      <c r="O282">
        <f t="shared" si="42"/>
        <v>933007</v>
      </c>
      <c r="P282">
        <f t="shared" si="43"/>
        <v>0</v>
      </c>
      <c r="Q282">
        <f t="shared" si="44"/>
        <v>933007</v>
      </c>
      <c r="R282">
        <f t="shared" si="45"/>
        <v>13389</v>
      </c>
      <c r="U282" s="3">
        <f t="shared" si="46"/>
        <v>368.53000000000003</v>
      </c>
      <c r="V282">
        <f t="shared" si="47"/>
        <v>936103</v>
      </c>
      <c r="W282">
        <f t="shared" si="48"/>
        <v>0</v>
      </c>
      <c r="X282">
        <f t="shared" si="49"/>
        <v>936103</v>
      </c>
      <c r="Y282">
        <f t="shared" si="50"/>
        <v>3096</v>
      </c>
    </row>
    <row r="283" spans="1:25" x14ac:dyDescent="0.25">
      <c r="A283" s="55">
        <v>276</v>
      </c>
      <c r="B283" s="56">
        <v>6246</v>
      </c>
      <c r="C283" s="56" t="s">
        <v>249</v>
      </c>
      <c r="D283" s="56">
        <v>6246</v>
      </c>
      <c r="E283" s="56">
        <v>126.4</v>
      </c>
      <c r="F283" s="56">
        <v>357.8</v>
      </c>
      <c r="G283" s="56">
        <v>45226</v>
      </c>
      <c r="H283" s="56">
        <v>45226</v>
      </c>
      <c r="I283" s="56">
        <v>132.80000000000001</v>
      </c>
      <c r="J283" s="56">
        <v>129.69999999999999</v>
      </c>
      <c r="K283" s="56">
        <v>357.8</v>
      </c>
      <c r="L283" s="43"/>
      <c r="N283" s="3">
        <f t="shared" si="41"/>
        <v>368.53000000000003</v>
      </c>
      <c r="O283">
        <f t="shared" si="42"/>
        <v>48941</v>
      </c>
      <c r="P283">
        <f t="shared" si="43"/>
        <v>0</v>
      </c>
      <c r="Q283">
        <f t="shared" si="44"/>
        <v>48941</v>
      </c>
      <c r="R283">
        <f t="shared" si="45"/>
        <v>3715</v>
      </c>
      <c r="U283" s="3">
        <f t="shared" si="46"/>
        <v>368.53000000000003</v>
      </c>
      <c r="V283">
        <f t="shared" si="47"/>
        <v>47798</v>
      </c>
      <c r="W283">
        <f t="shared" si="48"/>
        <v>1143</v>
      </c>
      <c r="X283">
        <f t="shared" si="49"/>
        <v>48941</v>
      </c>
      <c r="Y283">
        <f t="shared" si="50"/>
        <v>0</v>
      </c>
    </row>
    <row r="284" spans="1:25" x14ac:dyDescent="0.25">
      <c r="A284" s="55">
        <v>277</v>
      </c>
      <c r="B284" s="56">
        <v>6273</v>
      </c>
      <c r="C284" s="56" t="s">
        <v>250</v>
      </c>
      <c r="D284" s="56">
        <v>6273</v>
      </c>
      <c r="E284" s="56">
        <v>790.9</v>
      </c>
      <c r="F284" s="56">
        <v>357.8</v>
      </c>
      <c r="G284" s="56">
        <v>282984</v>
      </c>
      <c r="H284" s="56">
        <v>282984</v>
      </c>
      <c r="I284" s="56">
        <v>769.6</v>
      </c>
      <c r="J284" s="56">
        <v>780.5</v>
      </c>
      <c r="K284" s="56">
        <v>357.8</v>
      </c>
      <c r="L284" s="43"/>
      <c r="N284" s="3">
        <f t="shared" si="41"/>
        <v>368.53000000000003</v>
      </c>
      <c r="O284">
        <f t="shared" si="42"/>
        <v>283621</v>
      </c>
      <c r="P284">
        <f t="shared" si="43"/>
        <v>0</v>
      </c>
      <c r="Q284">
        <f t="shared" si="44"/>
        <v>283621</v>
      </c>
      <c r="R284">
        <f t="shared" si="45"/>
        <v>637</v>
      </c>
      <c r="U284" s="3">
        <f t="shared" si="46"/>
        <v>368.53000000000003</v>
      </c>
      <c r="V284">
        <f t="shared" si="47"/>
        <v>287638</v>
      </c>
      <c r="W284">
        <f t="shared" si="48"/>
        <v>0</v>
      </c>
      <c r="X284">
        <f t="shared" si="49"/>
        <v>287638</v>
      </c>
      <c r="Y284">
        <f t="shared" si="50"/>
        <v>4017</v>
      </c>
    </row>
    <row r="285" spans="1:25" x14ac:dyDescent="0.25">
      <c r="A285" s="55">
        <v>278</v>
      </c>
      <c r="B285" s="56">
        <v>6408</v>
      </c>
      <c r="C285" s="56" t="s">
        <v>251</v>
      </c>
      <c r="D285" s="56">
        <v>6408</v>
      </c>
      <c r="E285" s="56">
        <v>848.5</v>
      </c>
      <c r="F285" s="56">
        <v>357.8</v>
      </c>
      <c r="G285" s="56">
        <v>303593</v>
      </c>
      <c r="H285" s="56">
        <v>304738</v>
      </c>
      <c r="I285" s="56">
        <v>828.7</v>
      </c>
      <c r="J285" s="56">
        <v>827.6</v>
      </c>
      <c r="K285" s="56">
        <v>357.8</v>
      </c>
      <c r="L285" s="43"/>
      <c r="N285" s="3">
        <f t="shared" si="41"/>
        <v>368.53000000000003</v>
      </c>
      <c r="O285">
        <f t="shared" si="42"/>
        <v>305401</v>
      </c>
      <c r="P285">
        <f t="shared" si="43"/>
        <v>0</v>
      </c>
      <c r="Q285">
        <f t="shared" si="44"/>
        <v>305401</v>
      </c>
      <c r="R285">
        <f t="shared" si="45"/>
        <v>663</v>
      </c>
      <c r="U285" s="3">
        <f t="shared" si="46"/>
        <v>368.53000000000003</v>
      </c>
      <c r="V285">
        <f t="shared" si="47"/>
        <v>304995</v>
      </c>
      <c r="W285">
        <f t="shared" si="48"/>
        <v>406</v>
      </c>
      <c r="X285">
        <f t="shared" si="49"/>
        <v>305401</v>
      </c>
      <c r="Y285">
        <f t="shared" si="50"/>
        <v>0</v>
      </c>
    </row>
    <row r="286" spans="1:25" x14ac:dyDescent="0.25">
      <c r="A286" s="55">
        <v>279</v>
      </c>
      <c r="B286" s="56">
        <v>6453</v>
      </c>
      <c r="C286" s="56" t="s">
        <v>252</v>
      </c>
      <c r="D286" s="56">
        <v>6453</v>
      </c>
      <c r="E286" s="56">
        <v>591.20000000000005</v>
      </c>
      <c r="F286" s="56">
        <v>357.8</v>
      </c>
      <c r="G286" s="56">
        <v>211531</v>
      </c>
      <c r="H286" s="56">
        <v>211531</v>
      </c>
      <c r="I286" s="56">
        <v>575.20000000000005</v>
      </c>
      <c r="J286" s="56">
        <v>586.4</v>
      </c>
      <c r="K286" s="56">
        <v>357.8</v>
      </c>
      <c r="L286" s="43"/>
      <c r="N286" s="3">
        <f t="shared" si="41"/>
        <v>368.53000000000003</v>
      </c>
      <c r="O286">
        <f t="shared" si="42"/>
        <v>211978</v>
      </c>
      <c r="P286">
        <f t="shared" si="43"/>
        <v>0</v>
      </c>
      <c r="Q286">
        <f t="shared" si="44"/>
        <v>211978</v>
      </c>
      <c r="R286">
        <f t="shared" si="45"/>
        <v>447</v>
      </c>
      <c r="U286" s="3">
        <f t="shared" si="46"/>
        <v>368.53000000000003</v>
      </c>
      <c r="V286">
        <f t="shared" si="47"/>
        <v>216106</v>
      </c>
      <c r="W286">
        <f t="shared" si="48"/>
        <v>0</v>
      </c>
      <c r="X286">
        <f t="shared" si="49"/>
        <v>216106</v>
      </c>
      <c r="Y286">
        <f t="shared" si="50"/>
        <v>4128</v>
      </c>
    </row>
    <row r="287" spans="1:25" x14ac:dyDescent="0.25">
      <c r="A287" s="55">
        <v>280</v>
      </c>
      <c r="B287" s="56">
        <v>6460</v>
      </c>
      <c r="C287" s="56" t="s">
        <v>253</v>
      </c>
      <c r="D287" s="56">
        <v>6460</v>
      </c>
      <c r="E287" s="56">
        <v>667.1</v>
      </c>
      <c r="F287" s="56">
        <v>357.8</v>
      </c>
      <c r="G287" s="56">
        <v>238688</v>
      </c>
      <c r="H287" s="56">
        <v>238688</v>
      </c>
      <c r="I287" s="56">
        <v>656.1</v>
      </c>
      <c r="J287" s="56">
        <v>655.1</v>
      </c>
      <c r="K287" s="56">
        <v>357.8</v>
      </c>
      <c r="L287" s="43"/>
      <c r="N287" s="3">
        <f t="shared" si="41"/>
        <v>368.53000000000003</v>
      </c>
      <c r="O287">
        <f t="shared" si="42"/>
        <v>241793</v>
      </c>
      <c r="P287">
        <f t="shared" si="43"/>
        <v>0</v>
      </c>
      <c r="Q287">
        <f t="shared" si="44"/>
        <v>241793</v>
      </c>
      <c r="R287">
        <f t="shared" si="45"/>
        <v>3105</v>
      </c>
      <c r="U287" s="3">
        <f t="shared" si="46"/>
        <v>368.53000000000003</v>
      </c>
      <c r="V287">
        <f t="shared" si="47"/>
        <v>241424</v>
      </c>
      <c r="W287">
        <f t="shared" si="48"/>
        <v>369</v>
      </c>
      <c r="X287">
        <f t="shared" si="49"/>
        <v>241793</v>
      </c>
      <c r="Y287">
        <f t="shared" si="50"/>
        <v>0</v>
      </c>
    </row>
    <row r="288" spans="1:25" x14ac:dyDescent="0.25">
      <c r="A288" s="55">
        <v>281</v>
      </c>
      <c r="B288" s="56">
        <v>6462</v>
      </c>
      <c r="C288" s="56" t="s">
        <v>254</v>
      </c>
      <c r="D288" s="56">
        <v>6462</v>
      </c>
      <c r="E288" s="56">
        <v>268.39999999999998</v>
      </c>
      <c r="F288" s="56">
        <v>357.8</v>
      </c>
      <c r="G288" s="56">
        <v>96034</v>
      </c>
      <c r="H288" s="56">
        <v>97251</v>
      </c>
      <c r="I288" s="56">
        <v>265.8</v>
      </c>
      <c r="J288" s="56">
        <v>259.3</v>
      </c>
      <c r="K288" s="56">
        <v>357.8</v>
      </c>
      <c r="L288" s="43"/>
      <c r="N288" s="3">
        <f t="shared" si="41"/>
        <v>368.53000000000003</v>
      </c>
      <c r="O288">
        <f t="shared" si="42"/>
        <v>97955</v>
      </c>
      <c r="P288">
        <f t="shared" si="43"/>
        <v>0</v>
      </c>
      <c r="Q288">
        <f t="shared" si="44"/>
        <v>97955</v>
      </c>
      <c r="R288">
        <f t="shared" si="45"/>
        <v>704</v>
      </c>
      <c r="U288" s="3">
        <f t="shared" si="46"/>
        <v>368.53000000000003</v>
      </c>
      <c r="V288">
        <f t="shared" si="47"/>
        <v>95560</v>
      </c>
      <c r="W288">
        <f t="shared" si="48"/>
        <v>2395</v>
      </c>
      <c r="X288">
        <f t="shared" si="49"/>
        <v>97955</v>
      </c>
      <c r="Y288">
        <f t="shared" si="50"/>
        <v>0</v>
      </c>
    </row>
    <row r="289" spans="1:25" x14ac:dyDescent="0.25">
      <c r="A289" s="55">
        <v>282</v>
      </c>
      <c r="B289" s="56">
        <v>6471</v>
      </c>
      <c r="C289" s="56" t="s">
        <v>255</v>
      </c>
      <c r="D289" s="56">
        <v>6471</v>
      </c>
      <c r="E289" s="56">
        <v>382.4</v>
      </c>
      <c r="F289" s="56">
        <v>357.8</v>
      </c>
      <c r="G289" s="56">
        <v>136823</v>
      </c>
      <c r="H289" s="56">
        <v>137883</v>
      </c>
      <c r="I289" s="56">
        <v>380.7</v>
      </c>
      <c r="J289" s="56">
        <v>380.2</v>
      </c>
      <c r="K289" s="56">
        <v>357.8</v>
      </c>
      <c r="L289" s="43"/>
      <c r="N289" s="3">
        <f t="shared" si="41"/>
        <v>368.53000000000003</v>
      </c>
      <c r="O289">
        <f t="shared" si="42"/>
        <v>140299</v>
      </c>
      <c r="P289">
        <f t="shared" si="43"/>
        <v>0</v>
      </c>
      <c r="Q289">
        <f t="shared" si="44"/>
        <v>140299</v>
      </c>
      <c r="R289">
        <f t="shared" si="45"/>
        <v>2416</v>
      </c>
      <c r="U289" s="3">
        <f t="shared" si="46"/>
        <v>368.53000000000003</v>
      </c>
      <c r="V289">
        <f t="shared" si="47"/>
        <v>140115</v>
      </c>
      <c r="W289">
        <f t="shared" si="48"/>
        <v>184</v>
      </c>
      <c r="X289">
        <f t="shared" si="49"/>
        <v>140299</v>
      </c>
      <c r="Y289">
        <f t="shared" si="50"/>
        <v>0</v>
      </c>
    </row>
    <row r="290" spans="1:25" x14ac:dyDescent="0.25">
      <c r="A290" s="55">
        <v>283</v>
      </c>
      <c r="B290" s="56">
        <v>6509</v>
      </c>
      <c r="C290" s="56" t="s">
        <v>256</v>
      </c>
      <c r="D290" s="56">
        <v>6509</v>
      </c>
      <c r="E290" s="56">
        <v>356.2</v>
      </c>
      <c r="F290" s="56">
        <v>357.8</v>
      </c>
      <c r="G290" s="56">
        <v>127448</v>
      </c>
      <c r="H290" s="56">
        <v>127448</v>
      </c>
      <c r="I290" s="56">
        <v>354.8</v>
      </c>
      <c r="J290" s="56">
        <v>342.3</v>
      </c>
      <c r="K290" s="56">
        <v>357.8</v>
      </c>
      <c r="L290" s="43"/>
      <c r="N290" s="3">
        <f t="shared" si="41"/>
        <v>368.53000000000003</v>
      </c>
      <c r="O290">
        <f t="shared" si="42"/>
        <v>130754</v>
      </c>
      <c r="P290">
        <f t="shared" si="43"/>
        <v>0</v>
      </c>
      <c r="Q290">
        <f t="shared" si="44"/>
        <v>130754</v>
      </c>
      <c r="R290">
        <f t="shared" si="45"/>
        <v>3306</v>
      </c>
      <c r="U290" s="3">
        <f t="shared" si="46"/>
        <v>368.53000000000003</v>
      </c>
      <c r="V290">
        <f t="shared" si="47"/>
        <v>126148</v>
      </c>
      <c r="W290">
        <f t="shared" si="48"/>
        <v>4606</v>
      </c>
      <c r="X290">
        <f t="shared" si="49"/>
        <v>130754</v>
      </c>
      <c r="Y290">
        <f t="shared" si="50"/>
        <v>0</v>
      </c>
    </row>
    <row r="291" spans="1:25" x14ac:dyDescent="0.25">
      <c r="A291" s="55">
        <v>284</v>
      </c>
      <c r="B291" s="56">
        <v>6512</v>
      </c>
      <c r="C291" s="56" t="s">
        <v>257</v>
      </c>
      <c r="D291" s="56">
        <v>6512</v>
      </c>
      <c r="E291" s="56">
        <v>317.8</v>
      </c>
      <c r="F291" s="56">
        <v>357.8</v>
      </c>
      <c r="G291" s="56">
        <v>113709</v>
      </c>
      <c r="H291" s="56">
        <v>113709</v>
      </c>
      <c r="I291" s="56">
        <v>323</v>
      </c>
      <c r="J291" s="56">
        <v>322.60000000000002</v>
      </c>
      <c r="K291" s="56">
        <v>357.8</v>
      </c>
      <c r="L291" s="43"/>
      <c r="N291" s="3">
        <f t="shared" si="41"/>
        <v>368.53000000000003</v>
      </c>
      <c r="O291">
        <f t="shared" si="42"/>
        <v>119035</v>
      </c>
      <c r="P291">
        <f t="shared" si="43"/>
        <v>0</v>
      </c>
      <c r="Q291">
        <f t="shared" si="44"/>
        <v>119035</v>
      </c>
      <c r="R291">
        <f t="shared" si="45"/>
        <v>5326</v>
      </c>
      <c r="U291" s="3">
        <f t="shared" si="46"/>
        <v>368.53000000000003</v>
      </c>
      <c r="V291">
        <f t="shared" si="47"/>
        <v>118888</v>
      </c>
      <c r="W291">
        <f t="shared" si="48"/>
        <v>147</v>
      </c>
      <c r="X291">
        <f t="shared" si="49"/>
        <v>119035</v>
      </c>
      <c r="Y291">
        <f t="shared" si="50"/>
        <v>0</v>
      </c>
    </row>
    <row r="292" spans="1:25" x14ac:dyDescent="0.25">
      <c r="A292" s="55">
        <v>285</v>
      </c>
      <c r="B292" s="56">
        <v>6516</v>
      </c>
      <c r="C292" s="56" t="s">
        <v>258</v>
      </c>
      <c r="D292" s="56">
        <v>6516</v>
      </c>
      <c r="E292" s="56">
        <v>161</v>
      </c>
      <c r="F292" s="56">
        <v>357.8</v>
      </c>
      <c r="G292" s="56">
        <v>57606</v>
      </c>
      <c r="H292" s="56">
        <v>57606</v>
      </c>
      <c r="I292" s="56">
        <v>160</v>
      </c>
      <c r="J292" s="56">
        <v>156.19999999999999</v>
      </c>
      <c r="K292" s="56">
        <v>357.8</v>
      </c>
      <c r="L292" s="43"/>
      <c r="N292" s="3">
        <f t="shared" si="41"/>
        <v>368.53000000000003</v>
      </c>
      <c r="O292">
        <f t="shared" si="42"/>
        <v>58965</v>
      </c>
      <c r="P292">
        <f t="shared" si="43"/>
        <v>0</v>
      </c>
      <c r="Q292">
        <f t="shared" si="44"/>
        <v>58965</v>
      </c>
      <c r="R292">
        <f t="shared" si="45"/>
        <v>1359</v>
      </c>
      <c r="U292" s="3">
        <f t="shared" si="46"/>
        <v>368.53000000000003</v>
      </c>
      <c r="V292">
        <f t="shared" si="47"/>
        <v>57564</v>
      </c>
      <c r="W292">
        <f t="shared" si="48"/>
        <v>1401</v>
      </c>
      <c r="X292">
        <f t="shared" si="49"/>
        <v>58965</v>
      </c>
      <c r="Y292">
        <f t="shared" si="50"/>
        <v>0</v>
      </c>
    </row>
    <row r="293" spans="1:25" x14ac:dyDescent="0.25">
      <c r="A293" s="55">
        <v>286</v>
      </c>
      <c r="B293" s="56">
        <v>6534</v>
      </c>
      <c r="C293" s="56" t="s">
        <v>259</v>
      </c>
      <c r="D293" s="56">
        <v>6534</v>
      </c>
      <c r="E293" s="56">
        <v>765.2</v>
      </c>
      <c r="F293" s="56">
        <v>357.8</v>
      </c>
      <c r="G293" s="56">
        <v>273789</v>
      </c>
      <c r="H293" s="56">
        <v>273789</v>
      </c>
      <c r="I293" s="56">
        <v>764.7</v>
      </c>
      <c r="J293" s="56">
        <v>775.7</v>
      </c>
      <c r="K293" s="56">
        <v>357.8</v>
      </c>
      <c r="L293" s="43"/>
      <c r="N293" s="3">
        <f t="shared" si="41"/>
        <v>368.53000000000003</v>
      </c>
      <c r="O293">
        <f t="shared" si="42"/>
        <v>281815</v>
      </c>
      <c r="P293">
        <f t="shared" si="43"/>
        <v>0</v>
      </c>
      <c r="Q293">
        <f t="shared" si="44"/>
        <v>281815</v>
      </c>
      <c r="R293">
        <f t="shared" si="45"/>
        <v>8026</v>
      </c>
      <c r="U293" s="3">
        <f t="shared" si="46"/>
        <v>368.53000000000003</v>
      </c>
      <c r="V293">
        <f t="shared" si="47"/>
        <v>285869</v>
      </c>
      <c r="W293">
        <f t="shared" si="48"/>
        <v>0</v>
      </c>
      <c r="X293">
        <f t="shared" si="49"/>
        <v>285869</v>
      </c>
      <c r="Y293">
        <f t="shared" si="50"/>
        <v>4054</v>
      </c>
    </row>
    <row r="294" spans="1:25" x14ac:dyDescent="0.25">
      <c r="A294" s="55">
        <v>287</v>
      </c>
      <c r="B294" s="56">
        <v>1935</v>
      </c>
      <c r="C294" s="56" t="s">
        <v>260</v>
      </c>
      <c r="D294" s="56">
        <v>6536</v>
      </c>
      <c r="E294" s="56">
        <v>993.4</v>
      </c>
      <c r="F294" s="56">
        <v>357.8</v>
      </c>
      <c r="G294" s="56">
        <v>355439</v>
      </c>
      <c r="H294" s="56">
        <v>355439</v>
      </c>
      <c r="I294" s="56">
        <v>965.5</v>
      </c>
      <c r="J294" s="56">
        <v>976.2</v>
      </c>
      <c r="K294" s="56">
        <v>357.8</v>
      </c>
      <c r="L294" s="43"/>
      <c r="N294" s="3">
        <f t="shared" si="41"/>
        <v>368.53000000000003</v>
      </c>
      <c r="O294">
        <f t="shared" si="42"/>
        <v>355816</v>
      </c>
      <c r="P294">
        <f t="shared" si="43"/>
        <v>0</v>
      </c>
      <c r="Q294">
        <f t="shared" si="44"/>
        <v>355816</v>
      </c>
      <c r="R294">
        <f t="shared" si="45"/>
        <v>377</v>
      </c>
      <c r="U294" s="3">
        <f t="shared" si="46"/>
        <v>368.53000000000003</v>
      </c>
      <c r="V294">
        <f t="shared" si="47"/>
        <v>359759</v>
      </c>
      <c r="W294">
        <f t="shared" si="48"/>
        <v>0</v>
      </c>
      <c r="X294">
        <f t="shared" si="49"/>
        <v>359759</v>
      </c>
      <c r="Y294">
        <f t="shared" si="50"/>
        <v>3943</v>
      </c>
    </row>
    <row r="295" spans="1:25" x14ac:dyDescent="0.25">
      <c r="A295" s="55">
        <v>288</v>
      </c>
      <c r="B295" s="56">
        <v>6561</v>
      </c>
      <c r="C295" s="56" t="s">
        <v>261</v>
      </c>
      <c r="D295" s="56">
        <v>6561</v>
      </c>
      <c r="E295" s="56">
        <v>373.3</v>
      </c>
      <c r="F295" s="56">
        <v>357.8</v>
      </c>
      <c r="G295" s="56">
        <v>133567</v>
      </c>
      <c r="H295" s="56">
        <v>133567</v>
      </c>
      <c r="I295" s="56">
        <v>385.9</v>
      </c>
      <c r="J295" s="56">
        <v>373.3</v>
      </c>
      <c r="K295" s="56">
        <v>357.8</v>
      </c>
      <c r="L295" s="43"/>
      <c r="N295" s="3">
        <f t="shared" si="41"/>
        <v>368.53000000000003</v>
      </c>
      <c r="O295">
        <f t="shared" si="42"/>
        <v>142216</v>
      </c>
      <c r="P295">
        <f t="shared" si="43"/>
        <v>0</v>
      </c>
      <c r="Q295">
        <f t="shared" si="44"/>
        <v>142216</v>
      </c>
      <c r="R295">
        <f t="shared" si="45"/>
        <v>8649</v>
      </c>
      <c r="U295" s="3">
        <f t="shared" si="46"/>
        <v>368.53000000000003</v>
      </c>
      <c r="V295">
        <f t="shared" si="47"/>
        <v>137572</v>
      </c>
      <c r="W295">
        <f t="shared" si="48"/>
        <v>4644</v>
      </c>
      <c r="X295">
        <f t="shared" si="49"/>
        <v>142216</v>
      </c>
      <c r="Y295">
        <f t="shared" si="50"/>
        <v>0</v>
      </c>
    </row>
    <row r="296" spans="1:25" x14ac:dyDescent="0.25">
      <c r="A296" s="55">
        <v>289</v>
      </c>
      <c r="B296" s="56">
        <v>6579</v>
      </c>
      <c r="C296" s="56" t="s">
        <v>262</v>
      </c>
      <c r="D296" s="56">
        <v>6579</v>
      </c>
      <c r="E296" s="56">
        <v>3424.5</v>
      </c>
      <c r="F296" s="56">
        <v>357.8</v>
      </c>
      <c r="G296" s="56">
        <v>1225286</v>
      </c>
      <c r="H296" s="56">
        <v>1225286</v>
      </c>
      <c r="I296" s="56">
        <v>3448</v>
      </c>
      <c r="J296" s="56">
        <v>3503.4</v>
      </c>
      <c r="K296" s="56">
        <v>357.8</v>
      </c>
      <c r="L296" s="43"/>
      <c r="N296" s="3">
        <f t="shared" si="41"/>
        <v>368.53000000000003</v>
      </c>
      <c r="O296">
        <f t="shared" si="42"/>
        <v>1270691</v>
      </c>
      <c r="P296">
        <f t="shared" si="43"/>
        <v>0</v>
      </c>
      <c r="Q296">
        <f t="shared" si="44"/>
        <v>1270691</v>
      </c>
      <c r="R296">
        <f t="shared" si="45"/>
        <v>45405</v>
      </c>
      <c r="U296" s="3">
        <f t="shared" si="46"/>
        <v>368.53000000000003</v>
      </c>
      <c r="V296">
        <f t="shared" si="47"/>
        <v>1291108</v>
      </c>
      <c r="W296">
        <f t="shared" si="48"/>
        <v>0</v>
      </c>
      <c r="X296">
        <f t="shared" si="49"/>
        <v>1291108</v>
      </c>
      <c r="Y296">
        <f t="shared" si="50"/>
        <v>20417</v>
      </c>
    </row>
    <row r="297" spans="1:25" x14ac:dyDescent="0.25">
      <c r="A297" s="55">
        <v>290</v>
      </c>
      <c r="B297" s="56">
        <v>6592</v>
      </c>
      <c r="C297" s="56" t="s">
        <v>398</v>
      </c>
      <c r="D297" s="56">
        <v>6592</v>
      </c>
      <c r="E297" s="56">
        <v>963.1</v>
      </c>
      <c r="F297" s="56">
        <v>357.8</v>
      </c>
      <c r="G297" s="56">
        <v>344597</v>
      </c>
      <c r="H297" s="56">
        <v>344597</v>
      </c>
      <c r="I297" s="56">
        <v>967.1</v>
      </c>
      <c r="J297" s="56">
        <v>965.8</v>
      </c>
      <c r="K297" s="56">
        <v>357.8</v>
      </c>
      <c r="L297" s="43"/>
      <c r="N297" s="3">
        <f t="shared" si="41"/>
        <v>368.53000000000003</v>
      </c>
      <c r="O297">
        <f t="shared" si="42"/>
        <v>356405</v>
      </c>
      <c r="P297">
        <f t="shared" si="43"/>
        <v>0</v>
      </c>
      <c r="Q297">
        <f t="shared" si="44"/>
        <v>356405</v>
      </c>
      <c r="R297">
        <f t="shared" si="45"/>
        <v>11808</v>
      </c>
      <c r="U297" s="3">
        <f t="shared" si="46"/>
        <v>368.53000000000003</v>
      </c>
      <c r="V297">
        <f t="shared" si="47"/>
        <v>355926</v>
      </c>
      <c r="W297">
        <f t="shared" si="48"/>
        <v>479</v>
      </c>
      <c r="X297">
        <f t="shared" si="49"/>
        <v>356405</v>
      </c>
      <c r="Y297">
        <f t="shared" si="50"/>
        <v>0</v>
      </c>
    </row>
    <row r="298" spans="1:25" x14ac:dyDescent="0.25">
      <c r="A298" s="55">
        <v>291</v>
      </c>
      <c r="B298" s="56">
        <v>6615</v>
      </c>
      <c r="C298" s="56" t="s">
        <v>263</v>
      </c>
      <c r="D298" s="56">
        <v>6615</v>
      </c>
      <c r="E298" s="56">
        <v>858.5</v>
      </c>
      <c r="F298" s="56">
        <v>357.8</v>
      </c>
      <c r="G298" s="56">
        <v>307171</v>
      </c>
      <c r="H298" s="56">
        <v>307171</v>
      </c>
      <c r="I298" s="56">
        <v>894.5</v>
      </c>
      <c r="J298" s="56">
        <v>977.5</v>
      </c>
      <c r="K298" s="56">
        <v>357.8</v>
      </c>
      <c r="L298" s="43"/>
      <c r="N298" s="3">
        <f t="shared" si="41"/>
        <v>368.53000000000003</v>
      </c>
      <c r="O298">
        <f t="shared" si="42"/>
        <v>329650</v>
      </c>
      <c r="P298">
        <f t="shared" si="43"/>
        <v>0</v>
      </c>
      <c r="Q298">
        <f t="shared" si="44"/>
        <v>329650</v>
      </c>
      <c r="R298">
        <f t="shared" si="45"/>
        <v>22479</v>
      </c>
      <c r="U298" s="3">
        <f t="shared" si="46"/>
        <v>368.53000000000003</v>
      </c>
      <c r="V298">
        <f t="shared" si="47"/>
        <v>360238</v>
      </c>
      <c r="W298">
        <f t="shared" si="48"/>
        <v>0</v>
      </c>
      <c r="X298">
        <f t="shared" si="49"/>
        <v>360238</v>
      </c>
      <c r="Y298">
        <f t="shared" si="50"/>
        <v>30588</v>
      </c>
    </row>
    <row r="299" spans="1:25" x14ac:dyDescent="0.25">
      <c r="A299" s="55">
        <v>292</v>
      </c>
      <c r="B299" s="56">
        <v>6651</v>
      </c>
      <c r="C299" s="56" t="s">
        <v>264</v>
      </c>
      <c r="D299" s="56">
        <v>6651</v>
      </c>
      <c r="E299" s="56">
        <v>281</v>
      </c>
      <c r="F299" s="56">
        <v>357.8</v>
      </c>
      <c r="G299" s="56">
        <v>100542</v>
      </c>
      <c r="H299" s="56">
        <v>100542</v>
      </c>
      <c r="I299" s="56">
        <v>311.10000000000002</v>
      </c>
      <c r="J299" s="56">
        <v>304.3</v>
      </c>
      <c r="K299" s="56">
        <v>357.8</v>
      </c>
      <c r="L299" s="43"/>
      <c r="N299" s="3">
        <f t="shared" si="41"/>
        <v>368.53000000000003</v>
      </c>
      <c r="O299">
        <f t="shared" si="42"/>
        <v>114650</v>
      </c>
      <c r="P299">
        <f t="shared" si="43"/>
        <v>0</v>
      </c>
      <c r="Q299">
        <f t="shared" si="44"/>
        <v>114650</v>
      </c>
      <c r="R299">
        <f t="shared" si="45"/>
        <v>14108</v>
      </c>
      <c r="U299" s="3">
        <f t="shared" si="46"/>
        <v>368.53000000000003</v>
      </c>
      <c r="V299">
        <f t="shared" si="47"/>
        <v>112144</v>
      </c>
      <c r="W299">
        <f t="shared" si="48"/>
        <v>2506</v>
      </c>
      <c r="X299">
        <f t="shared" si="49"/>
        <v>114650</v>
      </c>
      <c r="Y299">
        <f t="shared" si="50"/>
        <v>0</v>
      </c>
    </row>
    <row r="300" spans="1:25" x14ac:dyDescent="0.25">
      <c r="A300" s="55">
        <v>293</v>
      </c>
      <c r="B300" s="56">
        <v>6660</v>
      </c>
      <c r="C300" s="56" t="s">
        <v>265</v>
      </c>
      <c r="D300" s="56">
        <v>6660</v>
      </c>
      <c r="E300" s="56">
        <v>1617.2</v>
      </c>
      <c r="F300" s="56">
        <v>357.8</v>
      </c>
      <c r="G300" s="56">
        <v>578634</v>
      </c>
      <c r="H300" s="56">
        <v>578634</v>
      </c>
      <c r="I300" s="56">
        <v>1621.5</v>
      </c>
      <c r="J300" s="56">
        <v>1643.4</v>
      </c>
      <c r="K300" s="56">
        <v>357.8</v>
      </c>
      <c r="L300" s="43"/>
      <c r="N300" s="3">
        <f t="shared" si="41"/>
        <v>368.53000000000003</v>
      </c>
      <c r="O300">
        <f t="shared" si="42"/>
        <v>597571</v>
      </c>
      <c r="P300">
        <f t="shared" si="43"/>
        <v>0</v>
      </c>
      <c r="Q300">
        <f t="shared" si="44"/>
        <v>597571</v>
      </c>
      <c r="R300">
        <f t="shared" si="45"/>
        <v>18937</v>
      </c>
      <c r="U300" s="3">
        <f t="shared" si="46"/>
        <v>368.53000000000003</v>
      </c>
      <c r="V300">
        <f t="shared" si="47"/>
        <v>605642</v>
      </c>
      <c r="W300">
        <f t="shared" si="48"/>
        <v>0</v>
      </c>
      <c r="X300">
        <f t="shared" si="49"/>
        <v>605642</v>
      </c>
      <c r="Y300">
        <f t="shared" si="50"/>
        <v>8071</v>
      </c>
    </row>
    <row r="301" spans="1:25" x14ac:dyDescent="0.25">
      <c r="A301" s="55">
        <v>294</v>
      </c>
      <c r="B301" s="56">
        <v>6700</v>
      </c>
      <c r="C301" s="56" t="s">
        <v>266</v>
      </c>
      <c r="D301" s="56">
        <v>6700</v>
      </c>
      <c r="E301" s="56">
        <v>477</v>
      </c>
      <c r="F301" s="56">
        <v>357.8</v>
      </c>
      <c r="G301" s="56">
        <v>170671</v>
      </c>
      <c r="H301" s="56">
        <v>170671</v>
      </c>
      <c r="I301" s="56">
        <v>489.4</v>
      </c>
      <c r="J301" s="56">
        <v>500.8</v>
      </c>
      <c r="K301" s="56">
        <v>357.8</v>
      </c>
      <c r="L301" s="43"/>
      <c r="N301" s="3">
        <f t="shared" si="41"/>
        <v>368.53000000000003</v>
      </c>
      <c r="O301">
        <f t="shared" si="42"/>
        <v>180359</v>
      </c>
      <c r="P301">
        <f t="shared" si="43"/>
        <v>0</v>
      </c>
      <c r="Q301">
        <f t="shared" si="44"/>
        <v>180359</v>
      </c>
      <c r="R301">
        <f t="shared" si="45"/>
        <v>9688</v>
      </c>
      <c r="U301" s="3">
        <f t="shared" si="46"/>
        <v>368.53000000000003</v>
      </c>
      <c r="V301">
        <f t="shared" si="47"/>
        <v>184560</v>
      </c>
      <c r="W301">
        <f t="shared" si="48"/>
        <v>0</v>
      </c>
      <c r="X301">
        <f t="shared" si="49"/>
        <v>184560</v>
      </c>
      <c r="Y301">
        <f t="shared" si="50"/>
        <v>4201</v>
      </c>
    </row>
    <row r="302" spans="1:25" x14ac:dyDescent="0.25">
      <c r="A302" s="55">
        <v>295</v>
      </c>
      <c r="B302" s="56">
        <v>6759</v>
      </c>
      <c r="C302" s="56" t="s">
        <v>267</v>
      </c>
      <c r="D302" s="56">
        <v>6759</v>
      </c>
      <c r="E302" s="56">
        <v>544.1</v>
      </c>
      <c r="F302" s="56">
        <v>357.8</v>
      </c>
      <c r="G302" s="56">
        <v>194679</v>
      </c>
      <c r="H302" s="56">
        <v>194679</v>
      </c>
      <c r="I302" s="56">
        <v>534.4</v>
      </c>
      <c r="J302" s="56">
        <v>569.79999999999995</v>
      </c>
      <c r="K302" s="56">
        <v>357.8</v>
      </c>
      <c r="L302" s="43"/>
      <c r="N302" s="3">
        <f t="shared" si="41"/>
        <v>368.53000000000003</v>
      </c>
      <c r="O302">
        <f t="shared" si="42"/>
        <v>196942</v>
      </c>
      <c r="P302">
        <f t="shared" si="43"/>
        <v>0</v>
      </c>
      <c r="Q302">
        <f t="shared" si="44"/>
        <v>196942</v>
      </c>
      <c r="R302">
        <f t="shared" si="45"/>
        <v>2263</v>
      </c>
      <c r="U302" s="3">
        <f t="shared" si="46"/>
        <v>368.53000000000003</v>
      </c>
      <c r="V302">
        <f t="shared" si="47"/>
        <v>209988</v>
      </c>
      <c r="W302">
        <f t="shared" si="48"/>
        <v>0</v>
      </c>
      <c r="X302">
        <f t="shared" si="49"/>
        <v>209988</v>
      </c>
      <c r="Y302">
        <f t="shared" si="50"/>
        <v>13046</v>
      </c>
    </row>
    <row r="303" spans="1:25" x14ac:dyDescent="0.25">
      <c r="A303" s="55">
        <v>296</v>
      </c>
      <c r="B303" s="56">
        <v>6762</v>
      </c>
      <c r="C303" s="56" t="s">
        <v>268</v>
      </c>
      <c r="D303" s="56">
        <v>6762</v>
      </c>
      <c r="E303" s="56">
        <v>673.6</v>
      </c>
      <c r="F303" s="56">
        <v>357.8</v>
      </c>
      <c r="G303" s="56">
        <v>241014</v>
      </c>
      <c r="H303" s="56">
        <v>241014</v>
      </c>
      <c r="I303" s="56">
        <v>657.7</v>
      </c>
      <c r="J303" s="56">
        <v>644.70000000000005</v>
      </c>
      <c r="K303" s="56">
        <v>357.8</v>
      </c>
      <c r="L303" s="43"/>
      <c r="N303" s="3">
        <f t="shared" si="41"/>
        <v>368.53000000000003</v>
      </c>
      <c r="O303">
        <f t="shared" si="42"/>
        <v>242382</v>
      </c>
      <c r="P303">
        <f t="shared" si="43"/>
        <v>0</v>
      </c>
      <c r="Q303">
        <f t="shared" si="44"/>
        <v>242382</v>
      </c>
      <c r="R303">
        <f t="shared" si="45"/>
        <v>1368</v>
      </c>
      <c r="U303" s="3">
        <f t="shared" si="46"/>
        <v>368.53000000000003</v>
      </c>
      <c r="V303">
        <f t="shared" si="47"/>
        <v>237591</v>
      </c>
      <c r="W303">
        <f t="shared" si="48"/>
        <v>4791</v>
      </c>
      <c r="X303">
        <f t="shared" si="49"/>
        <v>242382</v>
      </c>
      <c r="Y303">
        <f t="shared" si="50"/>
        <v>0</v>
      </c>
    </row>
    <row r="304" spans="1:25" x14ac:dyDescent="0.25">
      <c r="A304" s="55">
        <v>297</v>
      </c>
      <c r="B304" s="56">
        <v>6768</v>
      </c>
      <c r="C304" s="56" t="s">
        <v>269</v>
      </c>
      <c r="D304" s="56">
        <v>6768</v>
      </c>
      <c r="E304" s="56">
        <v>1617.2</v>
      </c>
      <c r="F304" s="56">
        <v>357.8</v>
      </c>
      <c r="G304" s="56">
        <v>578634</v>
      </c>
      <c r="H304" s="56">
        <v>578634</v>
      </c>
      <c r="I304" s="56">
        <v>1626</v>
      </c>
      <c r="J304" s="56">
        <v>1599.8</v>
      </c>
      <c r="K304" s="56">
        <v>357.8</v>
      </c>
      <c r="L304" s="43"/>
      <c r="N304" s="3">
        <f t="shared" si="41"/>
        <v>368.53000000000003</v>
      </c>
      <c r="O304">
        <f t="shared" si="42"/>
        <v>599230</v>
      </c>
      <c r="P304">
        <f t="shared" si="43"/>
        <v>0</v>
      </c>
      <c r="Q304">
        <f t="shared" si="44"/>
        <v>599230</v>
      </c>
      <c r="R304">
        <f t="shared" si="45"/>
        <v>20596</v>
      </c>
      <c r="U304" s="3">
        <f t="shared" si="46"/>
        <v>368.53000000000003</v>
      </c>
      <c r="V304">
        <f t="shared" si="47"/>
        <v>589574</v>
      </c>
      <c r="W304">
        <f t="shared" si="48"/>
        <v>9656</v>
      </c>
      <c r="X304">
        <f t="shared" si="49"/>
        <v>599230</v>
      </c>
      <c r="Y304">
        <f t="shared" si="50"/>
        <v>0</v>
      </c>
    </row>
    <row r="305" spans="1:25" x14ac:dyDescent="0.25">
      <c r="A305" s="55">
        <v>298</v>
      </c>
      <c r="B305" s="56">
        <v>6795</v>
      </c>
      <c r="C305" s="56" t="s">
        <v>270</v>
      </c>
      <c r="D305" s="56">
        <v>6795</v>
      </c>
      <c r="E305" s="56">
        <v>10679.9</v>
      </c>
      <c r="F305" s="56">
        <v>357.8</v>
      </c>
      <c r="G305" s="56">
        <v>3821268</v>
      </c>
      <c r="H305" s="56">
        <v>3821268</v>
      </c>
      <c r="I305" s="56">
        <v>10672.3</v>
      </c>
      <c r="J305" s="56">
        <v>10645.5</v>
      </c>
      <c r="K305" s="56">
        <v>357.8</v>
      </c>
      <c r="L305" s="43"/>
      <c r="N305" s="3">
        <f t="shared" si="41"/>
        <v>368.53000000000003</v>
      </c>
      <c r="O305">
        <f t="shared" si="42"/>
        <v>3933063</v>
      </c>
      <c r="P305">
        <f t="shared" si="43"/>
        <v>0</v>
      </c>
      <c r="Q305">
        <f t="shared" si="44"/>
        <v>3933063</v>
      </c>
      <c r="R305">
        <f t="shared" si="45"/>
        <v>111795</v>
      </c>
      <c r="U305" s="3">
        <f t="shared" si="46"/>
        <v>368.53000000000003</v>
      </c>
      <c r="V305">
        <f t="shared" si="47"/>
        <v>3923186</v>
      </c>
      <c r="W305">
        <f t="shared" si="48"/>
        <v>9877</v>
      </c>
      <c r="X305">
        <f t="shared" si="49"/>
        <v>3933063</v>
      </c>
      <c r="Y305">
        <f t="shared" si="50"/>
        <v>0</v>
      </c>
    </row>
    <row r="306" spans="1:25" x14ac:dyDescent="0.25">
      <c r="A306" s="55">
        <v>299</v>
      </c>
      <c r="B306" s="56">
        <v>6822</v>
      </c>
      <c r="C306" s="56" t="s">
        <v>271</v>
      </c>
      <c r="D306" s="56">
        <v>6822</v>
      </c>
      <c r="E306" s="56">
        <v>12615.8</v>
      </c>
      <c r="F306" s="56">
        <v>357.8</v>
      </c>
      <c r="G306" s="56">
        <v>4513933</v>
      </c>
      <c r="H306" s="56">
        <v>4513933</v>
      </c>
      <c r="I306" s="56">
        <v>13153.9</v>
      </c>
      <c r="J306" s="56">
        <v>13653.3</v>
      </c>
      <c r="K306" s="56">
        <v>357.8</v>
      </c>
      <c r="L306" s="43"/>
      <c r="N306" s="3">
        <f t="shared" si="41"/>
        <v>368.53000000000003</v>
      </c>
      <c r="O306">
        <f t="shared" si="42"/>
        <v>4847607</v>
      </c>
      <c r="P306">
        <f t="shared" si="43"/>
        <v>0</v>
      </c>
      <c r="Q306">
        <f t="shared" si="44"/>
        <v>4847607</v>
      </c>
      <c r="R306">
        <f t="shared" si="45"/>
        <v>333674</v>
      </c>
      <c r="U306" s="3">
        <f t="shared" si="46"/>
        <v>368.53000000000003</v>
      </c>
      <c r="V306">
        <f t="shared" si="47"/>
        <v>5031651</v>
      </c>
      <c r="W306">
        <f t="shared" si="48"/>
        <v>0</v>
      </c>
      <c r="X306">
        <f t="shared" si="49"/>
        <v>5031651</v>
      </c>
      <c r="Y306">
        <f t="shared" si="50"/>
        <v>184044</v>
      </c>
    </row>
    <row r="307" spans="1:25" x14ac:dyDescent="0.25">
      <c r="A307" s="55">
        <v>300</v>
      </c>
      <c r="B307" s="56">
        <v>6840</v>
      </c>
      <c r="C307" s="56" t="s">
        <v>272</v>
      </c>
      <c r="D307" s="56">
        <v>6840</v>
      </c>
      <c r="E307" s="56">
        <v>2168.1999999999998</v>
      </c>
      <c r="F307" s="56">
        <v>357.8</v>
      </c>
      <c r="G307" s="56">
        <v>775782</v>
      </c>
      <c r="H307" s="56">
        <v>775782</v>
      </c>
      <c r="I307" s="56">
        <v>2197.8000000000002</v>
      </c>
      <c r="J307" s="56">
        <v>2194.8000000000002</v>
      </c>
      <c r="K307" s="56">
        <v>357.8</v>
      </c>
      <c r="L307" s="43"/>
      <c r="N307" s="3">
        <f t="shared" si="41"/>
        <v>368.53000000000003</v>
      </c>
      <c r="O307">
        <f t="shared" si="42"/>
        <v>809955</v>
      </c>
      <c r="P307">
        <f t="shared" si="43"/>
        <v>0</v>
      </c>
      <c r="Q307">
        <f t="shared" si="44"/>
        <v>809955</v>
      </c>
      <c r="R307">
        <f t="shared" si="45"/>
        <v>34173</v>
      </c>
      <c r="U307" s="3">
        <f t="shared" si="46"/>
        <v>368.53000000000003</v>
      </c>
      <c r="V307">
        <f t="shared" si="47"/>
        <v>808850</v>
      </c>
      <c r="W307">
        <f t="shared" si="48"/>
        <v>1105</v>
      </c>
      <c r="X307">
        <f t="shared" si="49"/>
        <v>809955</v>
      </c>
      <c r="Y307">
        <f t="shared" si="50"/>
        <v>0</v>
      </c>
    </row>
    <row r="308" spans="1:25" x14ac:dyDescent="0.25">
      <c r="A308" s="55">
        <v>301</v>
      </c>
      <c r="B308" s="56">
        <v>6854</v>
      </c>
      <c r="C308" s="56" t="s">
        <v>273</v>
      </c>
      <c r="D308" s="56">
        <v>6854</v>
      </c>
      <c r="E308" s="56">
        <v>576.4</v>
      </c>
      <c r="F308" s="56">
        <v>357.8</v>
      </c>
      <c r="G308" s="56">
        <v>206236</v>
      </c>
      <c r="H308" s="56">
        <v>206236</v>
      </c>
      <c r="I308" s="56">
        <v>574.5</v>
      </c>
      <c r="J308" s="56">
        <v>585.70000000000005</v>
      </c>
      <c r="K308" s="56">
        <v>357.8</v>
      </c>
      <c r="L308" s="43"/>
      <c r="N308" s="3">
        <f t="shared" si="41"/>
        <v>368.53000000000003</v>
      </c>
      <c r="O308">
        <f t="shared" si="42"/>
        <v>211720</v>
      </c>
      <c r="P308">
        <f t="shared" si="43"/>
        <v>0</v>
      </c>
      <c r="Q308">
        <f t="shared" si="44"/>
        <v>211720</v>
      </c>
      <c r="R308">
        <f t="shared" si="45"/>
        <v>5484</v>
      </c>
      <c r="U308" s="3">
        <f t="shared" si="46"/>
        <v>368.53000000000003</v>
      </c>
      <c r="V308">
        <f t="shared" si="47"/>
        <v>215848</v>
      </c>
      <c r="W308">
        <f t="shared" si="48"/>
        <v>0</v>
      </c>
      <c r="X308">
        <f t="shared" si="49"/>
        <v>215848</v>
      </c>
      <c r="Y308">
        <f t="shared" si="50"/>
        <v>4128</v>
      </c>
    </row>
    <row r="309" spans="1:25" x14ac:dyDescent="0.25">
      <c r="A309" s="55">
        <v>302</v>
      </c>
      <c r="B309" s="56">
        <v>6867</v>
      </c>
      <c r="C309" s="56" t="s">
        <v>274</v>
      </c>
      <c r="D309" s="56">
        <v>6867</v>
      </c>
      <c r="E309" s="56">
        <v>1763.4</v>
      </c>
      <c r="F309" s="56">
        <v>357.8</v>
      </c>
      <c r="G309" s="56">
        <v>630945</v>
      </c>
      <c r="H309" s="56">
        <v>630945</v>
      </c>
      <c r="I309" s="56">
        <v>1729.2</v>
      </c>
      <c r="J309" s="56">
        <v>1738.8</v>
      </c>
      <c r="K309" s="56">
        <v>357.8</v>
      </c>
      <c r="L309" s="43"/>
      <c r="N309" s="3">
        <f t="shared" si="41"/>
        <v>368.53000000000003</v>
      </c>
      <c r="O309">
        <f t="shared" si="42"/>
        <v>637262</v>
      </c>
      <c r="P309">
        <f t="shared" si="43"/>
        <v>0</v>
      </c>
      <c r="Q309">
        <f t="shared" si="44"/>
        <v>637262</v>
      </c>
      <c r="R309">
        <f t="shared" si="45"/>
        <v>6317</v>
      </c>
      <c r="U309" s="3">
        <f t="shared" si="46"/>
        <v>368.53000000000003</v>
      </c>
      <c r="V309">
        <f t="shared" si="47"/>
        <v>640800</v>
      </c>
      <c r="W309">
        <f t="shared" si="48"/>
        <v>0</v>
      </c>
      <c r="X309">
        <f t="shared" si="49"/>
        <v>640800</v>
      </c>
      <c r="Y309">
        <f t="shared" si="50"/>
        <v>3538</v>
      </c>
    </row>
    <row r="310" spans="1:25" x14ac:dyDescent="0.25">
      <c r="A310" s="55">
        <v>303</v>
      </c>
      <c r="B310" s="56">
        <v>6921</v>
      </c>
      <c r="C310" s="56" t="s">
        <v>275</v>
      </c>
      <c r="D310" s="56">
        <v>6921</v>
      </c>
      <c r="E310" s="56">
        <v>318</v>
      </c>
      <c r="F310" s="56">
        <v>357.8</v>
      </c>
      <c r="G310" s="56">
        <v>113780</v>
      </c>
      <c r="H310" s="56">
        <v>113780</v>
      </c>
      <c r="I310" s="56">
        <v>328.1</v>
      </c>
      <c r="J310" s="56">
        <v>339.7</v>
      </c>
      <c r="K310" s="56">
        <v>357.8</v>
      </c>
      <c r="L310" s="43"/>
      <c r="N310" s="3">
        <f t="shared" si="41"/>
        <v>368.53000000000003</v>
      </c>
      <c r="O310">
        <f t="shared" si="42"/>
        <v>120915</v>
      </c>
      <c r="P310">
        <f t="shared" si="43"/>
        <v>0</v>
      </c>
      <c r="Q310">
        <f t="shared" si="44"/>
        <v>120915</v>
      </c>
      <c r="R310">
        <f t="shared" si="45"/>
        <v>7135</v>
      </c>
      <c r="U310" s="3">
        <f t="shared" si="46"/>
        <v>368.53000000000003</v>
      </c>
      <c r="V310">
        <f t="shared" si="47"/>
        <v>125190</v>
      </c>
      <c r="W310">
        <f t="shared" si="48"/>
        <v>0</v>
      </c>
      <c r="X310">
        <f t="shared" si="49"/>
        <v>125190</v>
      </c>
      <c r="Y310">
        <f t="shared" si="50"/>
        <v>4275</v>
      </c>
    </row>
    <row r="311" spans="1:25" x14ac:dyDescent="0.25">
      <c r="A311" s="55">
        <v>304</v>
      </c>
      <c r="B311" s="56">
        <v>6930</v>
      </c>
      <c r="C311" s="56" t="s">
        <v>276</v>
      </c>
      <c r="D311" s="56">
        <v>6930</v>
      </c>
      <c r="E311" s="56">
        <v>769.4</v>
      </c>
      <c r="F311" s="56">
        <v>357.8</v>
      </c>
      <c r="G311" s="56">
        <v>275291</v>
      </c>
      <c r="H311" s="56">
        <v>275291</v>
      </c>
      <c r="I311" s="56">
        <v>785.9</v>
      </c>
      <c r="J311" s="56">
        <v>796.8</v>
      </c>
      <c r="K311" s="56">
        <v>357.8</v>
      </c>
      <c r="L311" s="43"/>
      <c r="N311" s="3">
        <f t="shared" si="41"/>
        <v>368.53000000000003</v>
      </c>
      <c r="O311">
        <f t="shared" si="42"/>
        <v>289628</v>
      </c>
      <c r="P311">
        <f t="shared" si="43"/>
        <v>0</v>
      </c>
      <c r="Q311">
        <f t="shared" si="44"/>
        <v>289628</v>
      </c>
      <c r="R311">
        <f t="shared" si="45"/>
        <v>14337</v>
      </c>
      <c r="U311" s="3">
        <f t="shared" si="46"/>
        <v>368.53000000000003</v>
      </c>
      <c r="V311">
        <f t="shared" si="47"/>
        <v>293645</v>
      </c>
      <c r="W311">
        <f t="shared" si="48"/>
        <v>0</v>
      </c>
      <c r="X311">
        <f t="shared" si="49"/>
        <v>293645</v>
      </c>
      <c r="Y311">
        <f t="shared" si="50"/>
        <v>4017</v>
      </c>
    </row>
    <row r="312" spans="1:25" x14ac:dyDescent="0.25">
      <c r="A312" s="55">
        <v>305</v>
      </c>
      <c r="B312" s="56">
        <v>6937</v>
      </c>
      <c r="C312" s="56" t="s">
        <v>358</v>
      </c>
      <c r="D312" s="56">
        <v>6937</v>
      </c>
      <c r="E312" s="56">
        <v>426</v>
      </c>
      <c r="F312" s="56">
        <v>357.8</v>
      </c>
      <c r="G312" s="56">
        <v>152423</v>
      </c>
      <c r="H312" s="56">
        <v>155336</v>
      </c>
      <c r="I312" s="56">
        <v>405</v>
      </c>
      <c r="J312" s="56">
        <v>416.4</v>
      </c>
      <c r="K312" s="56">
        <v>357.8</v>
      </c>
      <c r="L312" s="43"/>
      <c r="N312" s="3">
        <f t="shared" si="41"/>
        <v>368.53000000000003</v>
      </c>
      <c r="O312">
        <f t="shared" si="42"/>
        <v>149255</v>
      </c>
      <c r="P312">
        <f t="shared" si="43"/>
        <v>3168</v>
      </c>
      <c r="Q312">
        <f t="shared" si="44"/>
        <v>152423</v>
      </c>
      <c r="R312">
        <f t="shared" si="45"/>
        <v>-2913</v>
      </c>
      <c r="U312" s="3">
        <f t="shared" si="46"/>
        <v>368.53000000000003</v>
      </c>
      <c r="V312">
        <f t="shared" si="47"/>
        <v>153456</v>
      </c>
      <c r="W312">
        <f t="shared" si="48"/>
        <v>0</v>
      </c>
      <c r="X312">
        <f t="shared" si="49"/>
        <v>153456</v>
      </c>
      <c r="Y312">
        <f t="shared" si="50"/>
        <v>1033</v>
      </c>
    </row>
    <row r="313" spans="1:25" x14ac:dyDescent="0.25">
      <c r="A313" s="55">
        <v>306</v>
      </c>
      <c r="B313" s="56">
        <v>6943</v>
      </c>
      <c r="C313" s="56" t="s">
        <v>277</v>
      </c>
      <c r="D313" s="56">
        <v>6943</v>
      </c>
      <c r="E313" s="56">
        <v>255.2</v>
      </c>
      <c r="F313" s="56">
        <v>357.8</v>
      </c>
      <c r="G313" s="56">
        <v>91311</v>
      </c>
      <c r="H313" s="56">
        <v>91456</v>
      </c>
      <c r="I313" s="56">
        <v>268.2</v>
      </c>
      <c r="J313" s="56">
        <v>262.10000000000002</v>
      </c>
      <c r="K313" s="56">
        <v>357.8</v>
      </c>
      <c r="L313" s="43"/>
      <c r="N313" s="3">
        <f t="shared" si="41"/>
        <v>368.53000000000003</v>
      </c>
      <c r="O313">
        <f t="shared" si="42"/>
        <v>98840</v>
      </c>
      <c r="P313">
        <f t="shared" si="43"/>
        <v>0</v>
      </c>
      <c r="Q313">
        <f t="shared" si="44"/>
        <v>98840</v>
      </c>
      <c r="R313">
        <f t="shared" si="45"/>
        <v>7384</v>
      </c>
      <c r="U313" s="3">
        <f t="shared" si="46"/>
        <v>368.53000000000003</v>
      </c>
      <c r="V313">
        <f t="shared" si="47"/>
        <v>96592</v>
      </c>
      <c r="W313">
        <f t="shared" si="48"/>
        <v>2248</v>
      </c>
      <c r="X313">
        <f t="shared" si="49"/>
        <v>98840</v>
      </c>
      <c r="Y313">
        <f t="shared" si="50"/>
        <v>0</v>
      </c>
    </row>
    <row r="314" spans="1:25" x14ac:dyDescent="0.25">
      <c r="A314" s="55">
        <v>307</v>
      </c>
      <c r="B314" s="56">
        <v>6264</v>
      </c>
      <c r="C314" s="56" t="s">
        <v>278</v>
      </c>
      <c r="D314" s="56">
        <v>6264</v>
      </c>
      <c r="E314" s="56">
        <v>934.7</v>
      </c>
      <c r="F314" s="56">
        <v>357.8</v>
      </c>
      <c r="G314" s="56">
        <v>334436</v>
      </c>
      <c r="H314" s="56">
        <v>334436</v>
      </c>
      <c r="I314" s="56">
        <v>947.2</v>
      </c>
      <c r="J314" s="56">
        <v>945.9</v>
      </c>
      <c r="K314" s="56">
        <v>357.8</v>
      </c>
      <c r="L314" s="43"/>
      <c r="N314" s="3">
        <f t="shared" si="41"/>
        <v>368.53000000000003</v>
      </c>
      <c r="O314">
        <f t="shared" si="42"/>
        <v>349072</v>
      </c>
      <c r="P314">
        <f t="shared" si="43"/>
        <v>0</v>
      </c>
      <c r="Q314">
        <f t="shared" si="44"/>
        <v>349072</v>
      </c>
      <c r="R314">
        <f t="shared" si="45"/>
        <v>14636</v>
      </c>
      <c r="U314" s="3">
        <f t="shared" si="46"/>
        <v>368.53000000000003</v>
      </c>
      <c r="V314">
        <f t="shared" si="47"/>
        <v>348593</v>
      </c>
      <c r="W314">
        <f t="shared" si="48"/>
        <v>479</v>
      </c>
      <c r="X314">
        <f t="shared" si="49"/>
        <v>349072</v>
      </c>
      <c r="Y314">
        <f t="shared" si="50"/>
        <v>0</v>
      </c>
    </row>
    <row r="315" spans="1:25" x14ac:dyDescent="0.25">
      <c r="A315" s="55">
        <v>308</v>
      </c>
      <c r="B315" s="56">
        <v>6950</v>
      </c>
      <c r="C315" s="56" t="s">
        <v>359</v>
      </c>
      <c r="D315" s="56">
        <v>6950</v>
      </c>
      <c r="E315" s="56">
        <v>1394</v>
      </c>
      <c r="F315" s="56">
        <v>357.8</v>
      </c>
      <c r="G315" s="56">
        <v>498773</v>
      </c>
      <c r="H315" s="56">
        <v>498773</v>
      </c>
      <c r="I315" s="56">
        <v>1363.5</v>
      </c>
      <c r="J315" s="56">
        <v>1361.7</v>
      </c>
      <c r="K315" s="56">
        <v>357.8</v>
      </c>
      <c r="L315" s="43"/>
      <c r="N315" s="3">
        <f t="shared" si="41"/>
        <v>368.53000000000003</v>
      </c>
      <c r="O315">
        <f t="shared" si="42"/>
        <v>502491</v>
      </c>
      <c r="P315">
        <f t="shared" si="43"/>
        <v>0</v>
      </c>
      <c r="Q315">
        <f t="shared" si="44"/>
        <v>502491</v>
      </c>
      <c r="R315">
        <f t="shared" si="45"/>
        <v>3718</v>
      </c>
      <c r="U315" s="3">
        <f t="shared" si="46"/>
        <v>368.53000000000003</v>
      </c>
      <c r="V315">
        <f t="shared" si="47"/>
        <v>501827</v>
      </c>
      <c r="W315">
        <f t="shared" si="48"/>
        <v>664</v>
      </c>
      <c r="X315">
        <f t="shared" si="49"/>
        <v>502491</v>
      </c>
      <c r="Y315">
        <f t="shared" si="50"/>
        <v>0</v>
      </c>
    </row>
    <row r="316" spans="1:25" x14ac:dyDescent="0.25">
      <c r="A316" s="55">
        <v>309</v>
      </c>
      <c r="B316" s="56">
        <v>6957</v>
      </c>
      <c r="C316" s="56" t="s">
        <v>279</v>
      </c>
      <c r="D316" s="56">
        <v>6957</v>
      </c>
      <c r="E316" s="56">
        <v>8774.5</v>
      </c>
      <c r="F316" s="56">
        <v>357.8</v>
      </c>
      <c r="G316" s="56">
        <v>3139516</v>
      </c>
      <c r="H316" s="56">
        <v>3139516</v>
      </c>
      <c r="I316" s="56">
        <v>8678.6</v>
      </c>
      <c r="J316" s="56">
        <v>8678.5</v>
      </c>
      <c r="K316" s="56">
        <v>357.8</v>
      </c>
      <c r="L316" s="43"/>
      <c r="N316" s="3">
        <f t="shared" si="41"/>
        <v>368.53000000000003</v>
      </c>
      <c r="O316">
        <f t="shared" si="42"/>
        <v>3198324</v>
      </c>
      <c r="P316">
        <f t="shared" si="43"/>
        <v>0</v>
      </c>
      <c r="Q316">
        <f t="shared" si="44"/>
        <v>3198324</v>
      </c>
      <c r="R316">
        <f t="shared" si="45"/>
        <v>58808</v>
      </c>
      <c r="U316" s="3">
        <f t="shared" si="46"/>
        <v>368.53000000000003</v>
      </c>
      <c r="V316">
        <f t="shared" si="47"/>
        <v>3198288</v>
      </c>
      <c r="W316">
        <f t="shared" si="48"/>
        <v>36</v>
      </c>
      <c r="X316">
        <f t="shared" si="49"/>
        <v>3198324</v>
      </c>
      <c r="Y316">
        <f t="shared" si="50"/>
        <v>0</v>
      </c>
    </row>
    <row r="317" spans="1:25" x14ac:dyDescent="0.25">
      <c r="A317" s="55">
        <v>310</v>
      </c>
      <c r="B317" s="56">
        <v>5922</v>
      </c>
      <c r="C317" s="56" t="s">
        <v>360</v>
      </c>
      <c r="D317" s="56">
        <v>5922</v>
      </c>
      <c r="E317" s="56">
        <v>749.9</v>
      </c>
      <c r="F317" s="56">
        <v>357.8</v>
      </c>
      <c r="G317" s="56">
        <v>268314</v>
      </c>
      <c r="H317" s="56">
        <v>268314</v>
      </c>
      <c r="I317" s="56">
        <v>763.8</v>
      </c>
      <c r="J317" s="56">
        <v>750.7</v>
      </c>
      <c r="K317" s="56">
        <v>357.8</v>
      </c>
      <c r="L317" s="43"/>
      <c r="N317" s="3">
        <f t="shared" si="41"/>
        <v>368.53000000000003</v>
      </c>
      <c r="O317">
        <f t="shared" si="42"/>
        <v>281483</v>
      </c>
      <c r="P317">
        <f t="shared" si="43"/>
        <v>0</v>
      </c>
      <c r="Q317">
        <f t="shared" si="44"/>
        <v>281483</v>
      </c>
      <c r="R317">
        <f t="shared" si="45"/>
        <v>13169</v>
      </c>
      <c r="U317" s="3">
        <f t="shared" si="46"/>
        <v>368.53000000000003</v>
      </c>
      <c r="V317">
        <f t="shared" si="47"/>
        <v>276655</v>
      </c>
      <c r="W317">
        <f t="shared" si="48"/>
        <v>4828</v>
      </c>
      <c r="X317">
        <f t="shared" si="49"/>
        <v>281483</v>
      </c>
      <c r="Y317">
        <f t="shared" si="50"/>
        <v>0</v>
      </c>
    </row>
    <row r="318" spans="1:25" x14ac:dyDescent="0.25">
      <c r="A318" s="55">
        <v>311</v>
      </c>
      <c r="B318" s="56">
        <v>819</v>
      </c>
      <c r="C318" s="56" t="s">
        <v>280</v>
      </c>
      <c r="D318" s="56">
        <v>819</v>
      </c>
      <c r="E318" s="56">
        <v>563.6</v>
      </c>
      <c r="F318" s="56">
        <v>357.8</v>
      </c>
      <c r="G318" s="56">
        <v>201656</v>
      </c>
      <c r="H318" s="56">
        <v>201656</v>
      </c>
      <c r="I318" s="56">
        <v>559.29999999999995</v>
      </c>
      <c r="J318" s="56">
        <v>558.5</v>
      </c>
      <c r="K318" s="56">
        <v>357.8</v>
      </c>
      <c r="L318" s="43"/>
      <c r="N318" s="3">
        <f t="shared" si="41"/>
        <v>368.53000000000003</v>
      </c>
      <c r="O318">
        <f t="shared" si="42"/>
        <v>206119</v>
      </c>
      <c r="P318">
        <f t="shared" si="43"/>
        <v>0</v>
      </c>
      <c r="Q318">
        <f t="shared" si="44"/>
        <v>206119</v>
      </c>
      <c r="R318">
        <f t="shared" si="45"/>
        <v>4463</v>
      </c>
      <c r="U318" s="3">
        <f t="shared" si="46"/>
        <v>368.53000000000003</v>
      </c>
      <c r="V318">
        <f t="shared" si="47"/>
        <v>205824</v>
      </c>
      <c r="W318">
        <f t="shared" si="48"/>
        <v>295</v>
      </c>
      <c r="X318">
        <f t="shared" si="49"/>
        <v>206119</v>
      </c>
      <c r="Y318">
        <f t="shared" si="50"/>
        <v>0</v>
      </c>
    </row>
    <row r="319" spans="1:25" x14ac:dyDescent="0.25">
      <c r="A319" s="55">
        <v>312</v>
      </c>
      <c r="B319" s="56">
        <v>6969</v>
      </c>
      <c r="C319" s="56" t="s">
        <v>281</v>
      </c>
      <c r="D319" s="56">
        <v>6969</v>
      </c>
      <c r="E319" s="56">
        <v>350.6</v>
      </c>
      <c r="F319" s="56">
        <v>357.8</v>
      </c>
      <c r="G319" s="56">
        <v>125445</v>
      </c>
      <c r="H319" s="56">
        <v>125445</v>
      </c>
      <c r="I319" s="56">
        <v>356.3</v>
      </c>
      <c r="J319" s="56">
        <v>367.9</v>
      </c>
      <c r="K319" s="56">
        <v>357.8</v>
      </c>
      <c r="L319" s="43"/>
      <c r="N319" s="3">
        <f t="shared" si="41"/>
        <v>368.53000000000003</v>
      </c>
      <c r="O319">
        <f t="shared" si="42"/>
        <v>131307</v>
      </c>
      <c r="P319">
        <f t="shared" si="43"/>
        <v>0</v>
      </c>
      <c r="Q319">
        <f t="shared" si="44"/>
        <v>131307</v>
      </c>
      <c r="R319">
        <f t="shared" si="45"/>
        <v>5862</v>
      </c>
      <c r="U319" s="3">
        <f t="shared" si="46"/>
        <v>368.53000000000003</v>
      </c>
      <c r="V319">
        <f t="shared" si="47"/>
        <v>135582</v>
      </c>
      <c r="W319">
        <f t="shared" si="48"/>
        <v>0</v>
      </c>
      <c r="X319">
        <f t="shared" si="49"/>
        <v>135582</v>
      </c>
      <c r="Y319">
        <f t="shared" si="50"/>
        <v>4275</v>
      </c>
    </row>
    <row r="320" spans="1:25" x14ac:dyDescent="0.25">
      <c r="A320" s="55">
        <v>313</v>
      </c>
      <c r="B320" s="56">
        <v>6975</v>
      </c>
      <c r="C320" s="56" t="s">
        <v>282</v>
      </c>
      <c r="D320" s="56">
        <v>6975</v>
      </c>
      <c r="E320" s="56">
        <v>1235.0999999999999</v>
      </c>
      <c r="F320" s="56">
        <v>357.8</v>
      </c>
      <c r="G320" s="56">
        <v>441919</v>
      </c>
      <c r="H320" s="56">
        <v>441919</v>
      </c>
      <c r="I320" s="56">
        <v>1235.0999999999999</v>
      </c>
      <c r="J320" s="56">
        <v>1233.5</v>
      </c>
      <c r="K320" s="56">
        <v>357.8</v>
      </c>
      <c r="L320" s="43"/>
      <c r="N320" s="3">
        <f t="shared" si="41"/>
        <v>368.53000000000003</v>
      </c>
      <c r="O320">
        <f t="shared" si="42"/>
        <v>455171</v>
      </c>
      <c r="P320">
        <f t="shared" si="43"/>
        <v>0</v>
      </c>
      <c r="Q320">
        <f t="shared" si="44"/>
        <v>455171</v>
      </c>
      <c r="R320">
        <f t="shared" si="45"/>
        <v>13252</v>
      </c>
      <c r="U320" s="3">
        <f t="shared" si="46"/>
        <v>368.53000000000003</v>
      </c>
      <c r="V320">
        <f t="shared" si="47"/>
        <v>454582</v>
      </c>
      <c r="W320">
        <f t="shared" si="48"/>
        <v>589</v>
      </c>
      <c r="X320">
        <f t="shared" si="49"/>
        <v>455171</v>
      </c>
      <c r="Y320">
        <f t="shared" si="50"/>
        <v>0</v>
      </c>
    </row>
    <row r="321" spans="1:25" x14ac:dyDescent="0.25">
      <c r="A321" s="55">
        <v>314</v>
      </c>
      <c r="B321" s="56">
        <v>6983</v>
      </c>
      <c r="C321" s="56" t="s">
        <v>283</v>
      </c>
      <c r="D321" s="56">
        <v>6983</v>
      </c>
      <c r="E321" s="56">
        <v>934.4</v>
      </c>
      <c r="F321" s="56">
        <v>357.8</v>
      </c>
      <c r="G321" s="56">
        <v>334328</v>
      </c>
      <c r="H321" s="56">
        <v>334328</v>
      </c>
      <c r="I321" s="56">
        <v>938.4</v>
      </c>
      <c r="J321" s="56">
        <v>949.1</v>
      </c>
      <c r="K321" s="56">
        <v>357.8</v>
      </c>
      <c r="L321" s="43"/>
      <c r="N321" s="3">
        <f t="shared" si="41"/>
        <v>368.53000000000003</v>
      </c>
      <c r="O321">
        <f t="shared" si="42"/>
        <v>345829</v>
      </c>
      <c r="P321">
        <f t="shared" si="43"/>
        <v>0</v>
      </c>
      <c r="Q321">
        <f t="shared" si="44"/>
        <v>345829</v>
      </c>
      <c r="R321">
        <f t="shared" si="45"/>
        <v>11501</v>
      </c>
      <c r="U321" s="3">
        <f t="shared" si="46"/>
        <v>368.53000000000003</v>
      </c>
      <c r="V321">
        <f t="shared" si="47"/>
        <v>349772</v>
      </c>
      <c r="W321">
        <f t="shared" si="48"/>
        <v>0</v>
      </c>
      <c r="X321">
        <f t="shared" si="49"/>
        <v>349772</v>
      </c>
      <c r="Y321">
        <f t="shared" si="50"/>
        <v>3943</v>
      </c>
    </row>
    <row r="322" spans="1:25" x14ac:dyDescent="0.25">
      <c r="A322" s="55">
        <v>315</v>
      </c>
      <c r="B322" s="56">
        <v>6985</v>
      </c>
      <c r="C322" s="56" t="s">
        <v>284</v>
      </c>
      <c r="D322" s="56">
        <v>6985</v>
      </c>
      <c r="E322" s="56">
        <v>813.6</v>
      </c>
      <c r="F322" s="56">
        <v>357.8</v>
      </c>
      <c r="G322" s="56">
        <v>291106</v>
      </c>
      <c r="H322" s="56">
        <v>291106</v>
      </c>
      <c r="I322" s="56">
        <v>786.7</v>
      </c>
      <c r="J322" s="56">
        <v>749.5</v>
      </c>
      <c r="K322" s="56">
        <v>357.8</v>
      </c>
      <c r="L322" s="43"/>
      <c r="N322" s="3">
        <f t="shared" si="41"/>
        <v>368.53000000000003</v>
      </c>
      <c r="O322">
        <f t="shared" si="42"/>
        <v>289923</v>
      </c>
      <c r="P322">
        <f t="shared" si="43"/>
        <v>1183</v>
      </c>
      <c r="Q322">
        <f t="shared" si="44"/>
        <v>291106</v>
      </c>
      <c r="R322">
        <f t="shared" si="45"/>
        <v>0</v>
      </c>
      <c r="U322" s="3">
        <f t="shared" si="46"/>
        <v>368.53000000000003</v>
      </c>
      <c r="V322">
        <f t="shared" si="47"/>
        <v>276213</v>
      </c>
      <c r="W322">
        <f t="shared" si="48"/>
        <v>13710</v>
      </c>
      <c r="X322">
        <f t="shared" si="49"/>
        <v>289923</v>
      </c>
      <c r="Y322">
        <f t="shared" si="50"/>
        <v>-1183</v>
      </c>
    </row>
    <row r="323" spans="1:25" x14ac:dyDescent="0.25">
      <c r="A323" s="55">
        <v>316</v>
      </c>
      <c r="B323" s="56">
        <v>6987</v>
      </c>
      <c r="C323" s="56" t="s">
        <v>285</v>
      </c>
      <c r="D323" s="56">
        <v>6987</v>
      </c>
      <c r="E323" s="56">
        <v>614.79999999999995</v>
      </c>
      <c r="F323" s="56">
        <v>357.8</v>
      </c>
      <c r="G323" s="56">
        <v>219975</v>
      </c>
      <c r="H323" s="56">
        <v>219984</v>
      </c>
      <c r="I323" s="56">
        <v>601.79999999999995</v>
      </c>
      <c r="J323" s="56">
        <v>576.9</v>
      </c>
      <c r="K323" s="56">
        <v>357.8</v>
      </c>
      <c r="L323" s="43"/>
      <c r="N323" s="3">
        <f t="shared" si="41"/>
        <v>368.53000000000003</v>
      </c>
      <c r="O323">
        <f t="shared" si="42"/>
        <v>221781</v>
      </c>
      <c r="P323">
        <f t="shared" si="43"/>
        <v>0</v>
      </c>
      <c r="Q323">
        <f t="shared" si="44"/>
        <v>221781</v>
      </c>
      <c r="R323">
        <f t="shared" si="45"/>
        <v>1797</v>
      </c>
      <c r="U323" s="3">
        <f t="shared" si="46"/>
        <v>368.53000000000003</v>
      </c>
      <c r="V323">
        <f t="shared" si="47"/>
        <v>212605</v>
      </c>
      <c r="W323">
        <f t="shared" si="48"/>
        <v>9176</v>
      </c>
      <c r="X323">
        <f t="shared" si="49"/>
        <v>221781</v>
      </c>
      <c r="Y323">
        <f t="shared" si="50"/>
        <v>0</v>
      </c>
    </row>
    <row r="324" spans="1:25" x14ac:dyDescent="0.25">
      <c r="A324" s="55">
        <v>317</v>
      </c>
      <c r="B324" s="56">
        <v>6990</v>
      </c>
      <c r="C324" s="56" t="s">
        <v>286</v>
      </c>
      <c r="D324" s="56">
        <v>6990</v>
      </c>
      <c r="E324" s="56">
        <v>809.8</v>
      </c>
      <c r="F324" s="56">
        <v>357.8</v>
      </c>
      <c r="G324" s="56">
        <v>289746</v>
      </c>
      <c r="H324" s="56">
        <v>289746</v>
      </c>
      <c r="I324" s="56">
        <v>795.1</v>
      </c>
      <c r="J324" s="56">
        <v>782</v>
      </c>
      <c r="K324" s="56">
        <v>357.8</v>
      </c>
      <c r="L324" s="43"/>
      <c r="N324" s="3">
        <f t="shared" si="41"/>
        <v>368.53000000000003</v>
      </c>
      <c r="O324">
        <f t="shared" si="42"/>
        <v>293018</v>
      </c>
      <c r="P324">
        <f t="shared" si="43"/>
        <v>0</v>
      </c>
      <c r="Q324">
        <f t="shared" si="44"/>
        <v>293018</v>
      </c>
      <c r="R324">
        <f t="shared" si="45"/>
        <v>3272</v>
      </c>
      <c r="U324" s="3">
        <f t="shared" si="46"/>
        <v>368.53000000000003</v>
      </c>
      <c r="V324">
        <f t="shared" si="47"/>
        <v>288190</v>
      </c>
      <c r="W324">
        <f t="shared" si="48"/>
        <v>4828</v>
      </c>
      <c r="X324">
        <f t="shared" si="49"/>
        <v>293018</v>
      </c>
      <c r="Y324">
        <f t="shared" si="50"/>
        <v>0</v>
      </c>
    </row>
    <row r="325" spans="1:25" x14ac:dyDescent="0.25">
      <c r="A325" s="55">
        <v>318</v>
      </c>
      <c r="B325" s="56">
        <v>6961</v>
      </c>
      <c r="C325" s="56" t="s">
        <v>361</v>
      </c>
      <c r="D325" s="56">
        <v>6961</v>
      </c>
      <c r="E325" s="56">
        <v>3196.5</v>
      </c>
      <c r="F325" s="56">
        <v>357.8</v>
      </c>
      <c r="G325" s="56">
        <v>1143708</v>
      </c>
      <c r="H325" s="56">
        <v>1143708</v>
      </c>
      <c r="I325" s="56">
        <v>3200.2</v>
      </c>
      <c r="J325" s="56">
        <v>3183.7</v>
      </c>
      <c r="K325" s="56">
        <v>357.8</v>
      </c>
      <c r="L325" s="43"/>
      <c r="N325" s="3">
        <f t="shared" si="41"/>
        <v>368.53000000000003</v>
      </c>
      <c r="O325">
        <f t="shared" si="42"/>
        <v>1179370</v>
      </c>
      <c r="P325">
        <f t="shared" si="43"/>
        <v>0</v>
      </c>
      <c r="Q325">
        <f t="shared" si="44"/>
        <v>1179370</v>
      </c>
      <c r="R325">
        <f t="shared" si="45"/>
        <v>35662</v>
      </c>
      <c r="U325" s="3">
        <f t="shared" si="46"/>
        <v>368.53000000000003</v>
      </c>
      <c r="V325">
        <f t="shared" si="47"/>
        <v>1173289</v>
      </c>
      <c r="W325">
        <f t="shared" si="48"/>
        <v>6081</v>
      </c>
      <c r="X325">
        <f t="shared" si="49"/>
        <v>1179370</v>
      </c>
      <c r="Y325">
        <f t="shared" si="50"/>
        <v>0</v>
      </c>
    </row>
    <row r="326" spans="1:25" x14ac:dyDescent="0.25">
      <c r="A326" s="55">
        <v>319</v>
      </c>
      <c r="B326" s="56">
        <v>6992</v>
      </c>
      <c r="C326" s="56" t="s">
        <v>287</v>
      </c>
      <c r="D326" s="56">
        <v>6992</v>
      </c>
      <c r="E326" s="56">
        <v>521.5</v>
      </c>
      <c r="F326" s="56">
        <v>357.8</v>
      </c>
      <c r="G326" s="56">
        <v>186593</v>
      </c>
      <c r="H326" s="56">
        <v>186593</v>
      </c>
      <c r="I326" s="56">
        <v>531.70000000000005</v>
      </c>
      <c r="J326" s="56">
        <v>531</v>
      </c>
      <c r="K326" s="56">
        <v>357.8</v>
      </c>
      <c r="L326" s="43"/>
      <c r="N326" s="3">
        <f t="shared" si="41"/>
        <v>368.53000000000003</v>
      </c>
      <c r="O326">
        <f t="shared" si="42"/>
        <v>195947</v>
      </c>
      <c r="P326">
        <f t="shared" si="43"/>
        <v>0</v>
      </c>
      <c r="Q326">
        <f t="shared" si="44"/>
        <v>195947</v>
      </c>
      <c r="R326">
        <f t="shared" si="45"/>
        <v>9354</v>
      </c>
      <c r="U326" s="3">
        <f t="shared" si="46"/>
        <v>368.53000000000003</v>
      </c>
      <c r="V326">
        <f t="shared" si="47"/>
        <v>195689</v>
      </c>
      <c r="W326">
        <f t="shared" si="48"/>
        <v>258</v>
      </c>
      <c r="X326">
        <f t="shared" si="49"/>
        <v>195947</v>
      </c>
      <c r="Y326">
        <f t="shared" si="50"/>
        <v>0</v>
      </c>
    </row>
    <row r="327" spans="1:25" x14ac:dyDescent="0.25">
      <c r="A327" s="55">
        <v>320</v>
      </c>
      <c r="B327" s="56">
        <v>7002</v>
      </c>
      <c r="C327" s="56" t="s">
        <v>288</v>
      </c>
      <c r="D327" s="56">
        <v>7002</v>
      </c>
      <c r="E327" s="56">
        <v>193</v>
      </c>
      <c r="F327" s="56">
        <v>357.8</v>
      </c>
      <c r="G327" s="56">
        <v>69055</v>
      </c>
      <c r="H327" s="56">
        <v>69055</v>
      </c>
      <c r="I327" s="56">
        <v>184.4</v>
      </c>
      <c r="J327" s="56">
        <v>179.7</v>
      </c>
      <c r="K327" s="56">
        <v>357.8</v>
      </c>
      <c r="L327" s="43"/>
      <c r="N327" s="3">
        <f t="shared" si="41"/>
        <v>368.53000000000003</v>
      </c>
      <c r="O327">
        <f t="shared" si="42"/>
        <v>67957</v>
      </c>
      <c r="P327">
        <f t="shared" si="43"/>
        <v>1098</v>
      </c>
      <c r="Q327">
        <f t="shared" si="44"/>
        <v>69055</v>
      </c>
      <c r="R327">
        <f t="shared" si="45"/>
        <v>0</v>
      </c>
      <c r="U327" s="3">
        <f t="shared" si="46"/>
        <v>368.53000000000003</v>
      </c>
      <c r="V327">
        <f t="shared" si="47"/>
        <v>66225</v>
      </c>
      <c r="W327">
        <f t="shared" si="48"/>
        <v>1732</v>
      </c>
      <c r="X327">
        <f t="shared" si="49"/>
        <v>67957</v>
      </c>
      <c r="Y327">
        <f t="shared" si="50"/>
        <v>-1098</v>
      </c>
    </row>
    <row r="328" spans="1:25" x14ac:dyDescent="0.25">
      <c r="A328" s="55">
        <v>321</v>
      </c>
      <c r="B328" s="56">
        <v>7029</v>
      </c>
      <c r="C328" s="56" t="s">
        <v>289</v>
      </c>
      <c r="D328" s="56">
        <v>7029</v>
      </c>
      <c r="E328" s="56">
        <v>1133.3</v>
      </c>
      <c r="F328" s="56">
        <v>357.8</v>
      </c>
      <c r="G328" s="56">
        <v>405495</v>
      </c>
      <c r="H328" s="56">
        <v>405495</v>
      </c>
      <c r="I328" s="56">
        <v>1160.2</v>
      </c>
      <c r="J328" s="56">
        <v>1158.7</v>
      </c>
      <c r="K328" s="56">
        <v>357.8</v>
      </c>
      <c r="L328" s="43"/>
      <c r="N328" s="3">
        <f t="shared" si="41"/>
        <v>368.53000000000003</v>
      </c>
      <c r="O328">
        <f t="shared" si="42"/>
        <v>427569</v>
      </c>
      <c r="P328">
        <f t="shared" si="43"/>
        <v>0</v>
      </c>
      <c r="Q328">
        <f t="shared" si="44"/>
        <v>427569</v>
      </c>
      <c r="R328">
        <f t="shared" si="45"/>
        <v>22074</v>
      </c>
      <c r="U328" s="3">
        <f t="shared" si="46"/>
        <v>368.53000000000003</v>
      </c>
      <c r="V328">
        <f t="shared" si="47"/>
        <v>427016</v>
      </c>
      <c r="W328">
        <f t="shared" si="48"/>
        <v>553</v>
      </c>
      <c r="X328">
        <f t="shared" si="49"/>
        <v>427569</v>
      </c>
      <c r="Y328">
        <f t="shared" si="50"/>
        <v>0</v>
      </c>
    </row>
    <row r="329" spans="1:25" x14ac:dyDescent="0.25">
      <c r="A329" s="55">
        <v>322</v>
      </c>
      <c r="B329" s="56">
        <v>7038</v>
      </c>
      <c r="C329" s="56" t="s">
        <v>290</v>
      </c>
      <c r="D329" s="56">
        <v>7038</v>
      </c>
      <c r="E329" s="56">
        <v>843.3</v>
      </c>
      <c r="F329" s="56">
        <v>357.8</v>
      </c>
      <c r="G329" s="56">
        <v>301733</v>
      </c>
      <c r="H329" s="56">
        <v>301733</v>
      </c>
      <c r="I329" s="56">
        <v>851.9</v>
      </c>
      <c r="J329" s="56">
        <v>838.7</v>
      </c>
      <c r="K329" s="56">
        <v>357.8</v>
      </c>
      <c r="L329" s="43"/>
      <c r="N329" s="3">
        <f t="shared" ref="N329:N334" si="51">$N$6</f>
        <v>368.53000000000003</v>
      </c>
      <c r="O329">
        <f t="shared" ref="O329:O334" si="52">ROUND(N329*I329,0)</f>
        <v>313951</v>
      </c>
      <c r="P329">
        <f t="shared" ref="P329:P334" si="53">IF(O329&lt;G329,G329-O329,0)</f>
        <v>0</v>
      </c>
      <c r="Q329">
        <f t="shared" ref="Q329:Q334" si="54">P329+O329</f>
        <v>313951</v>
      </c>
      <c r="R329">
        <f t="shared" ref="R329:R334" si="55">Q329-(H329)</f>
        <v>12218</v>
      </c>
      <c r="U329" s="3">
        <f t="shared" ref="U329:U334" si="56">N329+$U$5</f>
        <v>368.53000000000003</v>
      </c>
      <c r="V329">
        <f t="shared" ref="V329:V334" si="57">ROUND(U329*J329,0)</f>
        <v>309086</v>
      </c>
      <c r="W329">
        <f t="shared" ref="W329:W334" si="58">IF(V329&lt;O329,O329-V329,0)</f>
        <v>4865</v>
      </c>
      <c r="X329">
        <f t="shared" ref="X329:X334" si="59">W329+V329</f>
        <v>313951</v>
      </c>
      <c r="Y329">
        <f t="shared" ref="Y329:Y334" si="60">X329-(Q329)</f>
        <v>0</v>
      </c>
    </row>
    <row r="330" spans="1:25" x14ac:dyDescent="0.25">
      <c r="A330" s="55">
        <v>323</v>
      </c>
      <c r="B330" s="56">
        <v>7047</v>
      </c>
      <c r="C330" s="56" t="s">
        <v>291</v>
      </c>
      <c r="D330" s="56">
        <v>7047</v>
      </c>
      <c r="E330" s="56">
        <v>315.10000000000002</v>
      </c>
      <c r="F330" s="56">
        <v>357.8</v>
      </c>
      <c r="G330" s="56">
        <v>112743</v>
      </c>
      <c r="H330" s="56">
        <v>112743</v>
      </c>
      <c r="I330" s="56">
        <v>306.2</v>
      </c>
      <c r="J330" s="56">
        <v>293.8</v>
      </c>
      <c r="K330" s="56">
        <v>357.8</v>
      </c>
      <c r="L330" s="43"/>
      <c r="N330" s="3">
        <f t="shared" si="51"/>
        <v>368.53000000000003</v>
      </c>
      <c r="O330">
        <f t="shared" si="52"/>
        <v>112844</v>
      </c>
      <c r="P330">
        <f t="shared" si="53"/>
        <v>0</v>
      </c>
      <c r="Q330">
        <f t="shared" si="54"/>
        <v>112844</v>
      </c>
      <c r="R330">
        <f t="shared" si="55"/>
        <v>101</v>
      </c>
      <c r="U330" s="3">
        <f t="shared" si="56"/>
        <v>368.53000000000003</v>
      </c>
      <c r="V330">
        <f t="shared" si="57"/>
        <v>108274</v>
      </c>
      <c r="W330">
        <f t="shared" si="58"/>
        <v>4570</v>
      </c>
      <c r="X330">
        <f t="shared" si="59"/>
        <v>112844</v>
      </c>
      <c r="Y330">
        <f t="shared" si="60"/>
        <v>0</v>
      </c>
    </row>
    <row r="331" spans="1:25" x14ac:dyDescent="0.25">
      <c r="A331" s="55">
        <v>324</v>
      </c>
      <c r="B331" s="56">
        <v>7056</v>
      </c>
      <c r="C331" s="56" t="s">
        <v>292</v>
      </c>
      <c r="D331" s="56">
        <v>7056</v>
      </c>
      <c r="E331" s="56">
        <v>1702.4</v>
      </c>
      <c r="F331" s="56">
        <v>357.8</v>
      </c>
      <c r="G331" s="56">
        <v>609119</v>
      </c>
      <c r="H331" s="56">
        <v>609119</v>
      </c>
      <c r="I331" s="56">
        <v>1667.3</v>
      </c>
      <c r="J331" s="56">
        <v>1628.9</v>
      </c>
      <c r="K331" s="56">
        <v>357.8</v>
      </c>
      <c r="L331" s="43"/>
      <c r="N331" s="3">
        <f t="shared" si="51"/>
        <v>368.53000000000003</v>
      </c>
      <c r="O331">
        <f t="shared" si="52"/>
        <v>614450</v>
      </c>
      <c r="P331">
        <f t="shared" si="53"/>
        <v>0</v>
      </c>
      <c r="Q331">
        <f t="shared" si="54"/>
        <v>614450</v>
      </c>
      <c r="R331">
        <f t="shared" si="55"/>
        <v>5331</v>
      </c>
      <c r="U331" s="3">
        <f t="shared" si="56"/>
        <v>368.53000000000003</v>
      </c>
      <c r="V331">
        <f t="shared" si="57"/>
        <v>600299</v>
      </c>
      <c r="W331">
        <f t="shared" si="58"/>
        <v>14151</v>
      </c>
      <c r="X331">
        <f t="shared" si="59"/>
        <v>614450</v>
      </c>
      <c r="Y331">
        <f t="shared" si="60"/>
        <v>0</v>
      </c>
    </row>
    <row r="332" spans="1:25" x14ac:dyDescent="0.25">
      <c r="A332" s="55">
        <v>325</v>
      </c>
      <c r="B332" s="56">
        <v>7092</v>
      </c>
      <c r="C332" s="56" t="s">
        <v>293</v>
      </c>
      <c r="D332" s="56">
        <v>7092</v>
      </c>
      <c r="E332" s="56">
        <v>478.4</v>
      </c>
      <c r="F332" s="56">
        <v>357.8</v>
      </c>
      <c r="G332" s="56">
        <v>171172</v>
      </c>
      <c r="H332" s="56">
        <v>171172</v>
      </c>
      <c r="I332" s="56">
        <v>466</v>
      </c>
      <c r="J332" s="56">
        <v>477.4</v>
      </c>
      <c r="K332" s="56">
        <v>357.8</v>
      </c>
      <c r="L332" s="43"/>
      <c r="N332" s="3">
        <f t="shared" si="51"/>
        <v>368.53000000000003</v>
      </c>
      <c r="O332">
        <f t="shared" si="52"/>
        <v>171735</v>
      </c>
      <c r="P332">
        <f t="shared" si="53"/>
        <v>0</v>
      </c>
      <c r="Q332">
        <f t="shared" si="54"/>
        <v>171735</v>
      </c>
      <c r="R332">
        <f t="shared" si="55"/>
        <v>563</v>
      </c>
      <c r="U332" s="3">
        <f t="shared" si="56"/>
        <v>368.53000000000003</v>
      </c>
      <c r="V332">
        <f t="shared" si="57"/>
        <v>175936</v>
      </c>
      <c r="W332">
        <f t="shared" si="58"/>
        <v>0</v>
      </c>
      <c r="X332">
        <f t="shared" si="59"/>
        <v>175936</v>
      </c>
      <c r="Y332">
        <f t="shared" si="60"/>
        <v>4201</v>
      </c>
    </row>
    <row r="333" spans="1:25" x14ac:dyDescent="0.25">
      <c r="A333" s="55">
        <v>326</v>
      </c>
      <c r="B333" s="56">
        <v>7098</v>
      </c>
      <c r="C333" s="56" t="s">
        <v>294</v>
      </c>
      <c r="D333" s="56">
        <v>7098</v>
      </c>
      <c r="E333" s="56">
        <v>525.6</v>
      </c>
      <c r="F333" s="56">
        <v>357.8</v>
      </c>
      <c r="G333" s="56">
        <v>188060</v>
      </c>
      <c r="H333" s="56">
        <v>188060</v>
      </c>
      <c r="I333" s="56">
        <v>516.5</v>
      </c>
      <c r="J333" s="56">
        <v>515.79999999999995</v>
      </c>
      <c r="K333" s="56">
        <v>357.8</v>
      </c>
      <c r="L333" s="43"/>
      <c r="N333" s="3">
        <f t="shared" si="51"/>
        <v>368.53000000000003</v>
      </c>
      <c r="O333">
        <f t="shared" si="52"/>
        <v>190346</v>
      </c>
      <c r="P333">
        <f t="shared" si="53"/>
        <v>0</v>
      </c>
      <c r="Q333">
        <f t="shared" si="54"/>
        <v>190346</v>
      </c>
      <c r="R333">
        <f t="shared" si="55"/>
        <v>2286</v>
      </c>
      <c r="U333" s="3">
        <f t="shared" si="56"/>
        <v>368.53000000000003</v>
      </c>
      <c r="V333">
        <f t="shared" si="57"/>
        <v>190088</v>
      </c>
      <c r="W333">
        <f t="shared" si="58"/>
        <v>258</v>
      </c>
      <c r="X333">
        <f t="shared" si="59"/>
        <v>190346</v>
      </c>
      <c r="Y333">
        <f t="shared" si="60"/>
        <v>0</v>
      </c>
    </row>
    <row r="334" spans="1:25" x14ac:dyDescent="0.25">
      <c r="A334" s="55">
        <v>327</v>
      </c>
      <c r="B334" s="56">
        <v>7110</v>
      </c>
      <c r="C334" s="56" t="s">
        <v>295</v>
      </c>
      <c r="D334" s="56">
        <v>7110</v>
      </c>
      <c r="E334" s="56">
        <v>1037.2</v>
      </c>
      <c r="F334" s="56">
        <v>357.8</v>
      </c>
      <c r="G334" s="56">
        <v>371110</v>
      </c>
      <c r="H334" s="56">
        <v>371110</v>
      </c>
      <c r="I334" s="56">
        <v>1062.9000000000001</v>
      </c>
      <c r="J334" s="56">
        <v>1085.5999999999999</v>
      </c>
      <c r="K334" s="56">
        <v>357.8</v>
      </c>
      <c r="L334" s="43"/>
      <c r="N334" s="3">
        <f t="shared" si="51"/>
        <v>368.53000000000003</v>
      </c>
      <c r="O334">
        <f t="shared" si="52"/>
        <v>391711</v>
      </c>
      <c r="P334">
        <f t="shared" si="53"/>
        <v>0</v>
      </c>
      <c r="Q334">
        <f t="shared" si="54"/>
        <v>391711</v>
      </c>
      <c r="R334">
        <f t="shared" si="55"/>
        <v>20601</v>
      </c>
      <c r="U334" s="3">
        <f t="shared" si="56"/>
        <v>368.53000000000003</v>
      </c>
      <c r="V334">
        <f t="shared" si="57"/>
        <v>400076</v>
      </c>
      <c r="W334">
        <f t="shared" si="58"/>
        <v>0</v>
      </c>
      <c r="X334">
        <f t="shared" si="59"/>
        <v>400076</v>
      </c>
      <c r="Y334">
        <f t="shared" si="60"/>
        <v>8365</v>
      </c>
    </row>
    <row r="336" spans="1:25" x14ac:dyDescent="0.25">
      <c r="B336" s="1">
        <v>9999</v>
      </c>
      <c r="C336" s="1" t="s">
        <v>321</v>
      </c>
      <c r="E336" s="1">
        <f>SUM(E8:E334)</f>
        <v>485630.40000000008</v>
      </c>
      <c r="F336" s="1">
        <f>K336</f>
        <v>357.8</v>
      </c>
      <c r="G336" s="1">
        <f>SUM(G8:G334)</f>
        <v>173758563</v>
      </c>
      <c r="H336" s="1">
        <f>SUM(H8:H334)</f>
        <v>173959100</v>
      </c>
      <c r="I336" s="1">
        <f>SUM(I8:I334)</f>
        <v>486475.49999999977</v>
      </c>
      <c r="J336" s="1">
        <f>SUM(J8:J334)</f>
        <v>485734.40000000014</v>
      </c>
      <c r="K336" s="1">
        <f>K8</f>
        <v>357.8</v>
      </c>
      <c r="N336" s="3">
        <f>N6</f>
        <v>368.53000000000003</v>
      </c>
      <c r="O336">
        <f>SUM(O8:O334)</f>
        <v>179280812</v>
      </c>
      <c r="P336">
        <f>SUM(P8:P334)</f>
        <v>136794</v>
      </c>
      <c r="Q336">
        <f>SUM(Q8:Q334)</f>
        <v>179417606</v>
      </c>
      <c r="R336">
        <f>SUM(R8:R334)</f>
        <v>5458506</v>
      </c>
      <c r="U336" s="3">
        <f>U6</f>
        <v>368.53000000000003</v>
      </c>
      <c r="V336">
        <f>SUM(V8:V334)</f>
        <v>179007704</v>
      </c>
      <c r="W336">
        <f>SUM(W8:W334)</f>
        <v>1444964</v>
      </c>
      <c r="X336">
        <f>SUM(X8:X334)</f>
        <v>180452668</v>
      </c>
    </row>
  </sheetData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1"/>
  <sheetViews>
    <sheetView workbookViewId="0">
      <selection activeCell="A5" sqref="A5:I51"/>
    </sheetView>
  </sheetViews>
  <sheetFormatPr defaultRowHeight="15" x14ac:dyDescent="0.25"/>
  <sheetData>
    <row r="1" spans="1:10" x14ac:dyDescent="0.25">
      <c r="A1" t="s">
        <v>335</v>
      </c>
      <c r="J1" t="s">
        <v>435</v>
      </c>
    </row>
    <row r="3" spans="1:10" x14ac:dyDescent="0.25">
      <c r="A3" t="s">
        <v>379</v>
      </c>
    </row>
    <row r="5" spans="1:10" x14ac:dyDescent="0.25">
      <c r="A5" s="52" t="s">
        <v>362</v>
      </c>
      <c r="B5" s="52"/>
      <c r="C5" s="52"/>
      <c r="D5" s="52"/>
      <c r="E5" s="52"/>
      <c r="F5" s="52"/>
      <c r="G5" s="52"/>
      <c r="H5" s="52"/>
      <c r="I5" s="52"/>
    </row>
    <row r="6" spans="1:10" x14ac:dyDescent="0.25">
      <c r="A6" s="52"/>
      <c r="B6" s="52"/>
      <c r="C6" s="52"/>
      <c r="D6" s="52"/>
      <c r="E6" s="52"/>
      <c r="F6" s="52"/>
      <c r="G6" s="52"/>
      <c r="H6" s="52"/>
      <c r="I6" s="52"/>
    </row>
    <row r="7" spans="1:10" x14ac:dyDescent="0.25">
      <c r="A7" s="52"/>
      <c r="B7" s="52"/>
      <c r="C7" s="52"/>
      <c r="D7" s="52"/>
      <c r="E7" s="52"/>
      <c r="F7" s="52"/>
      <c r="G7" s="52"/>
      <c r="H7" s="52"/>
      <c r="I7" s="52"/>
    </row>
    <row r="8" spans="1:10" x14ac:dyDescent="0.25">
      <c r="A8" s="52" t="s">
        <v>363</v>
      </c>
      <c r="B8" s="52"/>
      <c r="C8" s="52"/>
      <c r="D8" s="52"/>
      <c r="E8" s="52"/>
      <c r="F8" s="52"/>
      <c r="G8" s="52"/>
      <c r="H8" s="52"/>
      <c r="I8" s="52"/>
    </row>
    <row r="9" spans="1:10" x14ac:dyDescent="0.25">
      <c r="A9" s="52" t="s">
        <v>434</v>
      </c>
      <c r="B9" s="52"/>
      <c r="C9" s="52"/>
      <c r="D9" s="52" t="s">
        <v>364</v>
      </c>
      <c r="E9" s="52"/>
      <c r="F9" s="52"/>
      <c r="G9" s="52"/>
      <c r="H9" s="52"/>
      <c r="I9" s="52"/>
    </row>
    <row r="10" spans="1:10" x14ac:dyDescent="0.25">
      <c r="A10" s="52" t="s">
        <v>365</v>
      </c>
      <c r="B10" s="52"/>
      <c r="C10" s="52"/>
      <c r="D10" s="52"/>
      <c r="E10" s="52"/>
      <c r="F10" s="52"/>
      <c r="G10" s="52"/>
      <c r="H10" s="52"/>
      <c r="I10" s="52"/>
    </row>
    <row r="11" spans="1:10" x14ac:dyDescent="0.25">
      <c r="A11" s="52" t="s">
        <v>366</v>
      </c>
      <c r="B11" s="52"/>
      <c r="C11" s="52"/>
      <c r="D11" s="52"/>
      <c r="E11" s="52"/>
      <c r="F11" s="52"/>
      <c r="G11" s="52"/>
      <c r="H11" s="52"/>
      <c r="I11" s="52"/>
    </row>
    <row r="12" spans="1:10" x14ac:dyDescent="0.25">
      <c r="A12" s="52"/>
      <c r="B12" s="52"/>
      <c r="C12" s="52"/>
      <c r="D12" s="52"/>
      <c r="E12" s="52"/>
      <c r="F12" s="52"/>
      <c r="G12" s="52"/>
      <c r="H12" s="52"/>
      <c r="I12" s="52"/>
    </row>
    <row r="13" spans="1:10" x14ac:dyDescent="0.25">
      <c r="A13" s="52" t="s">
        <v>367</v>
      </c>
      <c r="B13" s="52"/>
      <c r="C13" s="52"/>
      <c r="D13" s="52"/>
      <c r="E13" s="52"/>
      <c r="F13" s="52"/>
      <c r="G13" s="52"/>
      <c r="H13" s="52"/>
      <c r="I13" s="52"/>
    </row>
    <row r="14" spans="1:10" x14ac:dyDescent="0.25">
      <c r="A14" s="52" t="s">
        <v>368</v>
      </c>
      <c r="B14" s="52"/>
      <c r="C14" s="52"/>
      <c r="D14" s="52"/>
      <c r="E14" s="52"/>
      <c r="F14" s="52"/>
      <c r="G14" s="52"/>
      <c r="H14" s="52"/>
      <c r="I14" s="52"/>
    </row>
    <row r="15" spans="1:10" x14ac:dyDescent="0.25">
      <c r="A15" s="52" t="s">
        <v>369</v>
      </c>
      <c r="B15" s="52"/>
      <c r="C15" s="52"/>
      <c r="D15" s="52"/>
      <c r="E15" s="52"/>
      <c r="F15" s="52"/>
      <c r="G15" s="52"/>
      <c r="H15" s="52"/>
      <c r="I15" s="52"/>
    </row>
    <row r="16" spans="1:10" x14ac:dyDescent="0.25">
      <c r="A16" s="52" t="s">
        <v>403</v>
      </c>
      <c r="B16" s="52"/>
      <c r="C16" s="52"/>
      <c r="D16" s="52"/>
      <c r="E16" s="52"/>
      <c r="F16" s="52"/>
      <c r="G16" s="52"/>
      <c r="H16" s="52"/>
      <c r="I16" s="52"/>
    </row>
    <row r="17" spans="1:9" x14ac:dyDescent="0.25">
      <c r="A17" s="52" t="s">
        <v>370</v>
      </c>
      <c r="B17" s="52"/>
      <c r="C17" s="52"/>
      <c r="D17" s="52"/>
      <c r="E17" s="52"/>
      <c r="F17" s="52"/>
      <c r="G17" s="52"/>
      <c r="H17" s="52"/>
      <c r="I17" s="52"/>
    </row>
    <row r="18" spans="1:9" x14ac:dyDescent="0.25">
      <c r="A18" s="52" t="s">
        <v>366</v>
      </c>
      <c r="B18" s="52"/>
      <c r="C18" s="52"/>
      <c r="D18" s="52"/>
      <c r="E18" s="52"/>
      <c r="F18" s="52"/>
      <c r="G18" s="52"/>
      <c r="H18" s="52"/>
      <c r="I18" s="52"/>
    </row>
    <row r="19" spans="1:9" x14ac:dyDescent="0.25">
      <c r="A19" s="52" t="s">
        <v>371</v>
      </c>
      <c r="B19" s="52"/>
      <c r="C19" s="52"/>
      <c r="D19" s="52"/>
      <c r="E19" s="52"/>
      <c r="F19" s="52"/>
      <c r="G19" s="52"/>
      <c r="H19" s="52"/>
      <c r="I19" s="52"/>
    </row>
    <row r="20" spans="1:9" x14ac:dyDescent="0.25">
      <c r="A20" s="52" t="s">
        <v>366</v>
      </c>
      <c r="B20" s="52"/>
      <c r="C20" s="52"/>
      <c r="D20" s="52"/>
      <c r="E20" s="52"/>
      <c r="F20" s="52"/>
      <c r="G20" s="52"/>
      <c r="H20" s="52"/>
      <c r="I20" s="52"/>
    </row>
    <row r="21" spans="1:9" x14ac:dyDescent="0.25">
      <c r="A21" s="52"/>
      <c r="B21" s="52"/>
      <c r="C21" s="52"/>
      <c r="D21" s="52"/>
      <c r="E21" s="52"/>
      <c r="F21" s="52"/>
      <c r="G21" s="52"/>
      <c r="H21" s="52"/>
      <c r="I21" s="52"/>
    </row>
    <row r="22" spans="1:9" x14ac:dyDescent="0.25">
      <c r="A22" s="52"/>
      <c r="B22" s="52"/>
      <c r="C22" s="52"/>
      <c r="D22" s="52"/>
      <c r="E22" s="52"/>
      <c r="F22" s="52"/>
      <c r="G22" s="52"/>
      <c r="H22" s="52"/>
      <c r="I22" s="52"/>
    </row>
    <row r="23" spans="1:9" x14ac:dyDescent="0.25">
      <c r="A23" s="52" t="s">
        <v>372</v>
      </c>
      <c r="B23" s="52"/>
      <c r="C23" s="52"/>
      <c r="D23" s="52"/>
      <c r="E23" s="52"/>
      <c r="F23" s="52"/>
      <c r="G23" s="52"/>
      <c r="H23" s="52"/>
      <c r="I23" s="52"/>
    </row>
    <row r="24" spans="1:9" x14ac:dyDescent="0.25">
      <c r="A24" s="52" t="s">
        <v>368</v>
      </c>
      <c r="B24" s="52"/>
      <c r="C24" s="52"/>
      <c r="D24" s="52"/>
      <c r="E24" s="52"/>
      <c r="F24" s="52"/>
      <c r="G24" s="52"/>
      <c r="H24" s="52"/>
      <c r="I24" s="52"/>
    </row>
    <row r="25" spans="1:9" x14ac:dyDescent="0.25">
      <c r="A25" s="52" t="s">
        <v>373</v>
      </c>
      <c r="B25" s="52"/>
      <c r="C25" s="52"/>
      <c r="D25" s="52"/>
      <c r="E25" s="52"/>
      <c r="F25" s="52"/>
      <c r="G25" s="52"/>
      <c r="H25" s="52"/>
      <c r="I25" s="52"/>
    </row>
    <row r="26" spans="1:9" x14ac:dyDescent="0.25">
      <c r="A26" s="52" t="s">
        <v>404</v>
      </c>
      <c r="B26" s="52"/>
      <c r="C26" s="52"/>
      <c r="D26" s="52"/>
      <c r="E26" s="52"/>
      <c r="F26" s="52"/>
      <c r="G26" s="52"/>
      <c r="H26" s="52"/>
      <c r="I26" s="52"/>
    </row>
    <row r="27" spans="1:9" x14ac:dyDescent="0.25">
      <c r="A27" s="52" t="s">
        <v>370</v>
      </c>
      <c r="B27" s="52"/>
      <c r="C27" s="52"/>
      <c r="D27" s="52"/>
      <c r="E27" s="52"/>
      <c r="F27" s="52"/>
      <c r="G27" s="52"/>
      <c r="H27" s="52"/>
      <c r="I27" s="52"/>
    </row>
    <row r="28" spans="1:9" x14ac:dyDescent="0.25">
      <c r="A28" s="52" t="s">
        <v>366</v>
      </c>
      <c r="B28" s="52"/>
      <c r="C28" s="52"/>
      <c r="D28" s="52"/>
      <c r="E28" s="52"/>
      <c r="F28" s="52"/>
      <c r="G28" s="52"/>
      <c r="H28" s="52"/>
      <c r="I28" s="52"/>
    </row>
    <row r="29" spans="1:9" x14ac:dyDescent="0.25">
      <c r="A29" s="52" t="s">
        <v>374</v>
      </c>
      <c r="B29" s="52"/>
      <c r="C29" s="52"/>
      <c r="D29" s="52"/>
      <c r="E29" s="52"/>
      <c r="F29" s="52"/>
      <c r="G29" s="52"/>
      <c r="H29" s="52"/>
      <c r="I29" s="52"/>
    </row>
    <row r="30" spans="1:9" x14ac:dyDescent="0.25">
      <c r="A30" s="52" t="s">
        <v>366</v>
      </c>
      <c r="B30" s="52"/>
      <c r="C30" s="52"/>
      <c r="D30" s="52"/>
      <c r="E30" s="52"/>
      <c r="F30" s="52"/>
      <c r="G30" s="52"/>
      <c r="H30" s="52"/>
      <c r="I30" s="52"/>
    </row>
    <row r="31" spans="1:9" x14ac:dyDescent="0.25">
      <c r="A31" s="52"/>
      <c r="B31" s="52"/>
      <c r="C31" s="52"/>
      <c r="D31" s="52"/>
      <c r="E31" s="52"/>
      <c r="F31" s="52"/>
      <c r="G31" s="52"/>
      <c r="H31" s="52"/>
      <c r="I31" s="52"/>
    </row>
    <row r="32" spans="1:9" x14ac:dyDescent="0.25">
      <c r="A32" s="52" t="s">
        <v>375</v>
      </c>
      <c r="B32" s="52"/>
      <c r="C32" s="52"/>
      <c r="D32" s="52"/>
      <c r="E32" s="52"/>
      <c r="F32" s="52"/>
      <c r="G32" s="52"/>
      <c r="H32" s="52"/>
      <c r="I32" s="52"/>
    </row>
    <row r="33" spans="1:9" x14ac:dyDescent="0.25">
      <c r="A33" s="52" t="s">
        <v>368</v>
      </c>
      <c r="B33" s="52"/>
      <c r="C33" s="52"/>
      <c r="D33" s="52"/>
      <c r="E33" s="52"/>
      <c r="F33" s="52"/>
      <c r="G33" s="52"/>
      <c r="H33" s="52"/>
      <c r="I33" s="52"/>
    </row>
    <row r="34" spans="1:9" x14ac:dyDescent="0.25">
      <c r="A34" s="52" t="s">
        <v>376</v>
      </c>
      <c r="B34" s="52"/>
      <c r="C34" s="52"/>
      <c r="D34" s="52"/>
      <c r="E34" s="52"/>
      <c r="F34" s="52"/>
      <c r="G34" s="52"/>
      <c r="H34" s="52"/>
      <c r="I34" s="52"/>
    </row>
    <row r="35" spans="1:9" x14ac:dyDescent="0.25">
      <c r="A35" s="52" t="s">
        <v>405</v>
      </c>
      <c r="B35" s="52"/>
      <c r="C35" s="52"/>
      <c r="D35" s="52"/>
      <c r="E35" s="52"/>
      <c r="F35" s="52"/>
      <c r="G35" s="52"/>
      <c r="H35" s="52"/>
      <c r="I35" s="52"/>
    </row>
    <row r="36" spans="1:9" x14ac:dyDescent="0.25">
      <c r="A36" s="52" t="s">
        <v>370</v>
      </c>
      <c r="B36" s="52"/>
      <c r="C36" s="52"/>
      <c r="D36" s="52"/>
      <c r="E36" s="52"/>
      <c r="F36" s="52"/>
      <c r="G36" s="52"/>
      <c r="H36" s="52"/>
      <c r="I36" s="52"/>
    </row>
    <row r="37" spans="1:9" x14ac:dyDescent="0.25">
      <c r="A37" s="52" t="s">
        <v>366</v>
      </c>
      <c r="B37" s="52"/>
      <c r="C37" s="52"/>
      <c r="D37" s="52"/>
      <c r="E37" s="52"/>
      <c r="F37" s="52"/>
      <c r="G37" s="52"/>
      <c r="H37" s="52"/>
      <c r="I37" s="52"/>
    </row>
    <row r="38" spans="1:9" x14ac:dyDescent="0.25">
      <c r="A38" s="52" t="s">
        <v>377</v>
      </c>
      <c r="B38" s="52"/>
      <c r="C38" s="52"/>
      <c r="D38" s="52"/>
      <c r="E38" s="52"/>
      <c r="F38" s="52"/>
      <c r="G38" s="52"/>
      <c r="H38" s="52"/>
      <c r="I38" s="52"/>
    </row>
    <row r="39" spans="1:9" x14ac:dyDescent="0.25">
      <c r="A39" s="52" t="s">
        <v>366</v>
      </c>
      <c r="B39" s="52"/>
      <c r="C39" s="52"/>
      <c r="D39" s="52"/>
      <c r="E39" s="52"/>
      <c r="F39" s="52"/>
      <c r="G39" s="52"/>
      <c r="H39" s="52"/>
      <c r="I39" s="52"/>
    </row>
    <row r="40" spans="1:9" x14ac:dyDescent="0.25">
      <c r="A40" s="52"/>
      <c r="B40" s="52"/>
      <c r="C40" s="52"/>
      <c r="D40" s="52"/>
      <c r="E40" s="52"/>
      <c r="F40" s="52"/>
      <c r="G40" s="52"/>
      <c r="H40" s="52"/>
      <c r="I40" s="52"/>
    </row>
    <row r="41" spans="1:9" x14ac:dyDescent="0.25">
      <c r="A41" s="52" t="s">
        <v>406</v>
      </c>
      <c r="B41" s="52"/>
      <c r="C41" s="52"/>
      <c r="D41" s="52"/>
      <c r="E41" s="52"/>
      <c r="F41" s="52"/>
      <c r="G41" s="52"/>
      <c r="H41" s="52"/>
      <c r="I41" s="52"/>
    </row>
    <row r="42" spans="1:9" x14ac:dyDescent="0.25">
      <c r="A42" s="52"/>
      <c r="B42" s="52"/>
      <c r="C42" s="52"/>
      <c r="D42" s="52"/>
      <c r="E42" s="52"/>
      <c r="F42" s="52"/>
      <c r="G42" s="52"/>
      <c r="H42" s="52"/>
      <c r="I42" s="52"/>
    </row>
    <row r="43" spans="1:9" x14ac:dyDescent="0.25">
      <c r="A43" s="52" t="s">
        <v>382</v>
      </c>
      <c r="B43" s="52"/>
      <c r="C43" s="52"/>
      <c r="D43" s="52"/>
      <c r="E43" s="52"/>
      <c r="F43" s="52"/>
      <c r="G43" s="52"/>
      <c r="H43" s="52"/>
      <c r="I43" s="52"/>
    </row>
    <row r="44" spans="1:9" x14ac:dyDescent="0.25">
      <c r="A44" s="52" t="s">
        <v>368</v>
      </c>
      <c r="B44" s="52"/>
      <c r="C44" s="52"/>
      <c r="D44" s="52"/>
      <c r="E44" s="52"/>
      <c r="F44" s="52"/>
      <c r="G44" s="52"/>
      <c r="H44" s="52"/>
      <c r="I44" s="52"/>
    </row>
    <row r="45" spans="1:9" x14ac:dyDescent="0.25">
      <c r="A45" s="52" t="s">
        <v>378</v>
      </c>
      <c r="B45" s="52"/>
      <c r="C45" s="52"/>
      <c r="D45" s="52"/>
      <c r="E45" s="52"/>
      <c r="F45" s="52"/>
      <c r="G45" s="52"/>
      <c r="H45" s="52"/>
      <c r="I45" s="52"/>
    </row>
    <row r="46" spans="1:9" x14ac:dyDescent="0.25">
      <c r="A46" s="52"/>
      <c r="B46" s="52"/>
      <c r="C46" s="52"/>
      <c r="D46" s="52"/>
      <c r="E46" s="52"/>
      <c r="F46" s="52"/>
      <c r="G46" s="52"/>
      <c r="H46" s="52"/>
      <c r="I46" s="52"/>
    </row>
    <row r="47" spans="1:9" x14ac:dyDescent="0.25">
      <c r="A47" s="52" t="s">
        <v>407</v>
      </c>
      <c r="B47" s="52"/>
      <c r="C47" s="52"/>
      <c r="D47" s="52"/>
      <c r="E47" s="52"/>
      <c r="F47" s="52"/>
      <c r="G47" s="52"/>
      <c r="H47" s="52"/>
      <c r="I47" s="52"/>
    </row>
    <row r="48" spans="1:9" x14ac:dyDescent="0.25">
      <c r="A48" s="52" t="s">
        <v>370</v>
      </c>
      <c r="B48" s="52"/>
      <c r="C48" s="52"/>
      <c r="D48" s="52"/>
      <c r="E48" s="52"/>
      <c r="F48" s="52"/>
      <c r="G48" s="52"/>
      <c r="H48" s="52"/>
      <c r="I48" s="52"/>
    </row>
    <row r="49" spans="1:9" x14ac:dyDescent="0.25">
      <c r="A49" s="52" t="s">
        <v>366</v>
      </c>
      <c r="B49" s="52"/>
      <c r="C49" s="52"/>
      <c r="D49" s="52"/>
      <c r="E49" s="52"/>
      <c r="F49" s="52"/>
      <c r="G49" s="52"/>
      <c r="H49" s="52"/>
      <c r="I49" s="52"/>
    </row>
    <row r="50" spans="1:9" x14ac:dyDescent="0.25">
      <c r="A50" s="52" t="s">
        <v>408</v>
      </c>
      <c r="B50" s="52"/>
      <c r="C50" s="52"/>
      <c r="D50" s="52"/>
      <c r="E50" s="52"/>
      <c r="F50" s="52"/>
      <c r="G50" s="52"/>
      <c r="H50" s="52"/>
      <c r="I50" s="52"/>
    </row>
    <row r="51" spans="1:9" x14ac:dyDescent="0.25">
      <c r="A51" s="52" t="s">
        <v>366</v>
      </c>
      <c r="B51" s="52"/>
      <c r="C51" s="52"/>
      <c r="D51" s="52"/>
      <c r="E51" s="52"/>
      <c r="F51" s="52"/>
      <c r="G51" s="52"/>
      <c r="H51" s="52"/>
      <c r="I51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Driver_Summary</vt:lpstr>
      <vt:lpstr>Dist_List</vt:lpstr>
      <vt:lpstr>TSS_Calc</vt:lpstr>
      <vt:lpstr>PDS_Calc</vt:lpstr>
      <vt:lpstr>EI_Calc</vt:lpstr>
      <vt:lpstr>TLS_Calc</vt:lpstr>
      <vt:lpstr>Notes</vt:lpstr>
      <vt:lpstr>Dist_List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Snyder</dc:creator>
  <cp:lastModifiedBy>Shawn Snyder</cp:lastModifiedBy>
  <cp:lastPrinted>2018-01-09T18:31:22Z</cp:lastPrinted>
  <dcterms:created xsi:type="dcterms:W3CDTF">2016-02-08T19:36:47Z</dcterms:created>
  <dcterms:modified xsi:type="dcterms:W3CDTF">2023-02-13T17:24:20Z</dcterms:modified>
</cp:coreProperties>
</file>